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Users/ekamposo/Downloads/"/>
    </mc:Choice>
  </mc:AlternateContent>
  <xr:revisionPtr revIDLastSave="621" documentId="13_ncr:1_{41AA61D6-A3A3-4542-AC96-F9E54674B0A6}" xr6:coauthVersionLast="47" xr6:coauthVersionMax="47" xr10:uidLastSave="{78DF3CAB-2277-448C-9B48-03FFEB68DDF4}"/>
  <bookViews>
    <workbookView xWindow="0" yWindow="740" windowWidth="29400" windowHeight="18380" firstSheet="3" activeTab="3" xr2:uid="{00000000-000D-0000-FFFF-FFFF00000000}"/>
  </bookViews>
  <sheets>
    <sheet name="Resumen" sheetId="1" r:id="rId1"/>
    <sheet name="Causales Rechazo" sheetId="4" r:id="rId2"/>
    <sheet name="Juridicos" sheetId="2" r:id="rId3"/>
    <sheet name="Tecnicos" sheetId="3" r:id="rId4"/>
    <sheet name="Guía y Fuente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3" l="1"/>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D5" i="3"/>
  <c r="E7" i="1"/>
  <c r="E6" i="1"/>
  <c r="E5" i="1"/>
  <c r="E8" i="1" l="1"/>
</calcChain>
</file>

<file path=xl/sharedStrings.xml><?xml version="1.0" encoding="utf-8"?>
<sst xmlns="http://schemas.openxmlformats.org/spreadsheetml/2006/main" count="1063" uniqueCount="489">
  <si>
    <t>FORMATO DE VERIFICACIÓN DE REQUISITOS HABILITANTES JURÍDICOS Y TÉCNICOS</t>
  </si>
  <si>
    <t>CORABASTOS – Convocatoria Pública No. 004 de 2026 | Servicio integral de vigilancia y seguridad privada</t>
  </si>
  <si>
    <t>DATO</t>
  </si>
  <si>
    <t>INFORMACIÓN A DILIGENCIAR</t>
  </si>
  <si>
    <t>RESULTADO CONSOLIDADO</t>
  </si>
  <si>
    <t>ESTADO</t>
  </si>
  <si>
    <t>Proponente evaluado</t>
  </si>
  <si>
    <t>UT AconPro NEXUS</t>
  </si>
  <si>
    <t>Capacidad jurídica</t>
  </si>
  <si>
    <t>NIT</t>
  </si>
  <si>
    <t>N/A</t>
  </si>
  <si>
    <t>Capacidad técnica</t>
  </si>
  <si>
    <t>Modalidad</t>
  </si>
  <si>
    <t>UNIÓN TEMPORAL</t>
  </si>
  <si>
    <t>Causales de rechazo</t>
  </si>
  <si>
    <t>Integrante / Empresa 1</t>
  </si>
  <si>
    <t>Acon Security</t>
  </si>
  <si>
    <t>Resultado global</t>
  </si>
  <si>
    <t>NIT.</t>
  </si>
  <si>
    <t xml:space="preserve">830.016.530-3 </t>
  </si>
  <si>
    <t>Fecha de evaluación</t>
  </si>
  <si>
    <t>Participación</t>
  </si>
  <si>
    <t>Evaluador jurídico</t>
  </si>
  <si>
    <t>JAIRO ENRIQUE CORREDOR CASTILLA</t>
  </si>
  <si>
    <t>Integrante / Empresa 2</t>
  </si>
  <si>
    <t>Protevis</t>
  </si>
  <si>
    <t>Evaluador técnico</t>
  </si>
  <si>
    <t>JOHN JAIME GARCÍA BELTRÁN</t>
  </si>
  <si>
    <t xml:space="preserve">860.526.793-0 </t>
  </si>
  <si>
    <t>Representante legal</t>
  </si>
  <si>
    <t xml:space="preserve">CARLOS ALBERTO LOPEZ CASTAÑO </t>
  </si>
  <si>
    <t>Documento de identidad</t>
  </si>
  <si>
    <t>Regla de lectura: los requisitos habilitantes se verifican como CUMPLE / NO CUMPLE y no otorgan puntaje. El resultado final debe incorporar las subsanaciones o aclaraciones procedentes dentro de las reglas del pliego. En la hoja 'Causales Rechazo', CUMPLE significa que la propuesta NO incurre en la causal; NO CUMPLE significa que la causal se configura.</t>
  </si>
  <si>
    <t>VERIFICACIÓN DE CAUSALES DE RECHAZO DE LA PROPUESTA</t>
  </si>
  <si>
    <t>En esta hoja: CUMPLE = la propuesta NO incurre en la causal; NO CUMPLE = la causal se configura. Debe dejarse trazabilidad del folio, carpeta, documento y fundamento de la conclusión.</t>
  </si>
  <si>
    <t>CAUSAL DE RECHAZO / CONTROL</t>
  </si>
  <si>
    <t>NUMERAL / FUENTE</t>
  </si>
  <si>
    <t>RESULTADO (CUMPLE / NO CUMPLE)</t>
  </si>
  <si>
    <t>PROPONENTE EVALUADO</t>
  </si>
  <si>
    <t>FOLIO(S)</t>
  </si>
  <si>
    <t>CARPETA / RUTA</t>
  </si>
  <si>
    <t>NOMBRE DEL DOCUMENTO / EVIDENCIA</t>
  </si>
  <si>
    <t>OBSERVACIÓN / FUNDAMENTO</t>
  </si>
  <si>
    <t>La propuesta fue presentada dentro del término, fecha y lugar/canal señalados en el cronograma.</t>
  </si>
  <si>
    <t>Cap. VII causal 1</t>
  </si>
  <si>
    <t>CUMPLE</t>
  </si>
  <si>
    <t>UNION TEMPORAL
AconPro NEXUS</t>
  </si>
  <si>
    <t>https://corabastos.com.co/wp-content/uploads/2026/07/CP-004_2026_-Contratacion-Juridica-Outlook_RadicadoPropuestasOferentes.pdf</t>
  </si>
  <si>
    <t>CORREO ELECTRÓNICO ADJUNTO AL ACTA DE CIERRE</t>
  </si>
  <si>
    <t>Se presentó y suscribió la Carta de Presentación por quien tiene facultad para ello.</t>
  </si>
  <si>
    <t>Cap. VII causal 2</t>
  </si>
  <si>
    <t>https://corabastosas-my.sharepoint.com/personal/contratacionjuridica_corabastos_com_co/_layouts/15/onedrive.aspx?id=%2Fpersonal%2Fcontratacionjuridica%5Fcorabastos%5Fcom%5Fco%2FDocuments%2FDOCUMENTOS%20CP%20004%2D2026%2FEXPEDIENTE%20CONTRACTUAL%20DIGITAL%2F092%5FPresentaciónPropuestas&amp;ga=30</t>
  </si>
  <si>
    <t>8.2 FORMATO 2. CARTA DE PRESENTACIÓN DE LA PROPUESTA</t>
  </si>
  <si>
    <t>El objeto social del proponente permite ejecutar el objeto contractual.</t>
  </si>
  <si>
    <t>Cap. VII causal 3</t>
  </si>
  <si>
    <t>https://corabastosas-my.sharepoint.com/personal/contratacionjuridica_corabastos_com_co/_layouts/15/onedrive.aspx?id=%2Fpersonal%2Fcontratacionjuridica%5Fcorabastos%5Fcom%5Fco%2FDocuments%2FDOCUMENTOS%20CP%20004%2D2026%2FEXPEDIENTE%20CONTRACTUAL%20DIGITAL%2F092%5FPresentaciónPropuestas&amp;ga=28</t>
  </si>
  <si>
    <t>CERTIFICADO DE EXISTENCIA Y
REPRESENTACION LEGAL</t>
  </si>
  <si>
    <t>OBJETO SOCIAL</t>
  </si>
  <si>
    <t>La duración de la sociedad cumple la exigencia del pliego.</t>
  </si>
  <si>
    <t>Cap. VII causal 4</t>
  </si>
  <si>
    <t>4.1.2.3. CONFORMACIÓN UT</t>
  </si>
  <si>
    <t>CLÁUSULA QUINTA</t>
  </si>
  <si>
    <t>Se presentó con la propuesta la garantía de seriedad junto con su recibo de pago.</t>
  </si>
  <si>
    <t>Cap. VII causal 5</t>
  </si>
  <si>
    <t>https://corabastosas-my.sharepoint.com/personal/contratacionjuridica_corabastos_com_co/_layouts/15/onedrive.aspx?id=%2Fpersonal%2Fcontratacionjuridica%5Fcorabastos%5Fcom%5Fco%2FDocuments%2FDOCUMENTOS%20CP%20004%2D2026%2FEXPEDIENTE%20CONTRACTUAL%20DIGITAL%2F092%5FPresentaciónPropuestas&amp;ga=9</t>
  </si>
  <si>
    <t>GARANTÍA DE SERIEDAD DE LA OFERTA - SEGUROS DEL ESTADO SA</t>
  </si>
  <si>
    <t>VERIFICADA SEGUROS DEL ESTADO</t>
  </si>
  <si>
    <t>El proponente no se encuentra incurso en prohibiciones, inhabilidades o incompatibilidades.</t>
  </si>
  <si>
    <t>Cap. VII causal 6</t>
  </si>
  <si>
    <t>https://corabastosas-my.sharepoint.com/personal/contratacionjuridica_corabastos_com_co/_layouts/15/onedrive.aspx?id=%2Fpersonal%2Fcontratacionjuridica%5Fcorabastos%5Fcom%5Fco%2FDocuments%2FDOCUMENTOS%20CP%20004%2D2026%2FEXPEDIENTE%20CONTRACTUAL%20DIGITAL%2F092%5FPresentaciónPropuestas&amp;ga=12</t>
  </si>
  <si>
    <t>ANTECEDENTES INHABILIDADES E INCOMPATIBILIDADES - CONFLICTO DE
INTERESES</t>
  </si>
  <si>
    <t>CORROBORADO EN CARPETA VERIFICACIÓN HABILITANTES (CORABASTOS)</t>
  </si>
  <si>
    <t>El proponente no se encuentra incurso en causal de disolución de las referidas en el pliego.</t>
  </si>
  <si>
    <t>Cap. VII causal 7</t>
  </si>
  <si>
    <t>DURACIÓN DE LA SOCIEDAD</t>
  </si>
  <si>
    <t>No existen varias propuestas presentadas por el mismo proponente para el mismo proceso, por sí o por interpuesta persona.</t>
  </si>
  <si>
    <t>Cap. VII causal 8</t>
  </si>
  <si>
    <t>DENTRO DEL PROCESO NO EXISTEN DOS CARTAS DE PRESENTACIÓN PARA UNA MISMA EMPRESA</t>
  </si>
  <si>
    <t>El proponente acepta y se compromete a cumplir las especificaciones técnicas mínimas, sin discrepancias ni condicionamientos.</t>
  </si>
  <si>
    <t>Cap. VII causal 9</t>
  </si>
  <si>
    <t>SE SUSCRIBE LA CARTA EN SEÑAL DE ACEPTACIÓN</t>
  </si>
  <si>
    <t>La propuesta económica no supera el presupuesto oficial.</t>
  </si>
  <si>
    <t>Cap. VII causal 10</t>
  </si>
  <si>
    <t>N.A.</t>
  </si>
  <si>
    <t>La propuesta económica no contiene precios artificialmente bajos o irrisorios por debajo de la tarifa mínima legal aplicable.</t>
  </si>
  <si>
    <t>Cap. VII causal 11</t>
  </si>
  <si>
    <t>La documentación de la propuesta concuerda con la realidad y no presenta falsedad o presunción fundada de falsedad.</t>
  </si>
  <si>
    <t>Cap. VII causal 12</t>
  </si>
  <si>
    <t>ORIGINAL REQUISITOS HABILITANTES</t>
  </si>
  <si>
    <t>Después de aclaraciones/subsanaciones procedentes, el proponente cumple definitivamente los requerimientos habilitantes exigidos.</t>
  </si>
  <si>
    <t>Cap. VII causal 13</t>
  </si>
  <si>
    <t>Se presentó el formato de compromiso anticorrupción.</t>
  </si>
  <si>
    <t>Cap. VII causal 14</t>
  </si>
  <si>
    <t>8.9 FORMATO 9. COMPROMISO ANTICORRUPCIÓN</t>
  </si>
  <si>
    <t>El proponente allegó oportunamente la documentación requerida para subsanar y/o aclarar requisitos no puntuables.</t>
  </si>
  <si>
    <t>Cap. VII causal 15</t>
  </si>
  <si>
    <t>La oferta económica discrimina AIU y respeta los topes mínimos legales señalados en el pliego (10% empresas / 8% cooperativas).</t>
  </si>
  <si>
    <t>Cap. VII causal 16</t>
  </si>
  <si>
    <t>La manifestación de interés fue presentada en término, forma, lugar y formato; la modalidad/estructura coincide con la propuesta.</t>
  </si>
  <si>
    <t>1.22 – causal complementaria expresa</t>
  </si>
  <si>
    <t>https://corabastos.com.co/wp-content/uploads/2026/07/Consolidado-correos-manifestaciones-de-interes-17-jul-2026.pdf</t>
  </si>
  <si>
    <t>Consolidado-correos-manifestaciones-de-interes-17-jul-2026.pdf</t>
  </si>
  <si>
    <t>NOTAS DEL PLIEGO: (1) La sola existencia de multas o sanciones de la Superintendencia de Vigilancia y Seguridad Privada o de la SIC no produce rechazo automático salvo que configure inhabilidad, incompatibilidad o prohibición. (2) La renovación en trámite de licencia de funcionamiento o autorización de uniformes se analiza conforme al artículo 35 del Decreto Ley 019 de 2012. (3) No se rechaza por documentos expresamente diferidos para el adjudicatario antes del acta de inicio.</t>
  </si>
  <si>
    <t>VERIFICACIÓN DE REQUISITOS MÍNIMOS HABILITANTES – CAPACIDAD JURÍDICA</t>
  </si>
  <si>
    <t>Diligenciamiento: seleccione CUMPLE / NO CUMPLE / N.A.; indique el integrante que aporta, folio, carpeta y nombre exacto del documento. Use las columnas de subsanación para dejar trazabilidad del requerimiento y del resultado definitivo.</t>
  </si>
  <si>
    <t>REQUISITO EXIGIDO EN EL PLIEGO</t>
  </si>
  <si>
    <t>RESULTADO PRELIMINAR</t>
  </si>
  <si>
    <t>EMPRESA / INTEGRANTE QUE APORTA EL REQUISITO</t>
  </si>
  <si>
    <t>CARPETA / RUTA DE LA PROPUESTA</t>
  </si>
  <si>
    <t>NOMBRE DEL DOCUMENTO</t>
  </si>
  <si>
    <t>CRITERIO DE VERIFICACIÓN</t>
  </si>
  <si>
    <t>SUBSANABILIDAD / ACLARACIÓN</t>
  </si>
  <si>
    <t>RESULTADO FINAL</t>
  </si>
  <si>
    <t>OBSERVACIONES / REQUERIMIENTO</t>
  </si>
  <si>
    <t>Manifestación de interés presentada oportunamente, en la forma y canal exigidos, y coincidente con la modalidad de participación de la propuesta.</t>
  </si>
  <si>
    <t>1.22 / 2.3</t>
  </si>
  <si>
    <t>UT</t>
  </si>
  <si>
    <t>8.5 FORMATO 5. CARTA DE MANIFESTACIÓN DE INTERÉS EN PARTICIPAR</t>
  </si>
  <si>
    <t>Verificar Formato 5, fecha/hora de envío, modalidad e integrantes. La omisión o inconsistencia prevista en el numeral 1.22 genera rechazo.</t>
  </si>
  <si>
    <t>NO</t>
  </si>
  <si>
    <t>Carta de presentación de la propuesta diligenciada y suscrita por representante legal o apoderado debidamente facultado.</t>
  </si>
  <si>
    <t>4.1.1 / Formato 2</t>
  </si>
  <si>
    <t>Verificar firma, identificación del firmante y ausencia de condicionamientos que modifiquen la oferta.</t>
  </si>
  <si>
    <t>Documento de identidad del representante legal o apoderado.</t>
  </si>
  <si>
    <t>4.1.1 y 4.1.17</t>
  </si>
  <si>
    <t>TODAS</t>
  </si>
  <si>
    <t>https://corabastosas-my.sharepoint.com/personal/contratacionjuridica_corabastos_com_co/_layouts/15/onedrive.aspx?id=%2Fpersonal%2Fcontratacionjuridica%5Fcorabastos%5Fcom%5Fco%2FDocuments%2FDOCUMENTOS%20CP%20004%2D2026%2FEXPEDIENTE%20CONTRACTUAL%20DIGITAL%2F092%5FPresentaciónPropuestas&amp;ga=29</t>
  </si>
  <si>
    <t>4.1.17 Documento de Identidad del RL</t>
  </si>
  <si>
    <t>Copia legible de la cédula del representante legal/apoderado y, en estructuras plurales, de los integrantes conforme al pliego.</t>
  </si>
  <si>
    <t>Certificado de existencia y representación legal expedido con antelación no mayor a 30 días calendario.</t>
  </si>
  <si>
    <t>4.1.2.1</t>
  </si>
  <si>
    <t>Verificar fecha de expedición, existencia y representación.</t>
  </si>
  <si>
    <t>Objeto social relacionado con el objeto de la convocatoria y suficiente para celebrar y ejecutar el contrato.</t>
  </si>
  <si>
    <t>4.1.2.1(b) / 4.1.3</t>
  </si>
  <si>
    <t>https://corabastosas-my.sharepoint.com/personal/contratacionjuridica_corabastos_com_co/_layouts/15/onedrive.aspx?id=%2Fpersonal%2Fcontratacionjuridica%5Fcorabastos%5Fcom%5Fco%2FDocuments%2FDOCUMENTOS%20CP%20004%2D2026%2FEXPEDIENTE%20CONTRACTUAL%20DIGITAL%2F092%5FPresentaciónPropuestas&amp;ga=27</t>
  </si>
  <si>
    <t>Contrastar objeto social con vigilancia y seguridad privada y alcance contractual.</t>
  </si>
  <si>
    <t>Vigencia de la persona jurídica no inferior al plazo del contrato más tres (3) años.</t>
  </si>
  <si>
    <t>4.1.2.1(c)</t>
  </si>
  <si>
    <t>TODAS
UT</t>
  </si>
  <si>
    <t>https://corabastosas-my.sharepoint.com/personal/contratacionjuridica_corabastos_com_co/_layouts/15/onedrive.aspx?id=%2Fpersonal%2Fcontratacionjuridica%5Fcorabastos%5Fcom%5Fco%2FDocuments%2FDOCUMENTOS%20CP%20004%2D2026%2FEXPEDIENTE%20CONTRACTUAL%20DIGITAL%2F092%5FPresentaciónPropuestas&amp;ga=26</t>
  </si>
  <si>
    <t>Verificar término de duración en certificado.</t>
  </si>
  <si>
    <t>Matrícula mercantil renovada para la vigencia 2026.</t>
  </si>
  <si>
    <t>4.1.2.1(e)</t>
  </si>
  <si>
    <t>https://corabastosas-my.sharepoint.com/personal/contratacionjuridica_corabastos_com_co/_layouts/15/onedrive.aspx?id=%2Fpersonal%2Fcontratacionjuridica%5Fcorabastos%5Fcom%5Fco%2FDocuments%2FDOCUMENTOS%20CP%20004%2D2026%2FEXPEDIENTE%20CONTRACTUAL%20DIGITAL%2F092%5FPresentaciónPropuestas&amp;ga=25</t>
  </si>
  <si>
    <t>Verificar renovación 2026.</t>
  </si>
  <si>
    <t>Autorización del órgano competente cuando el representante legal tenga limitaciones para presentar oferta o contratar por el valor propuesto.</t>
  </si>
  <si>
    <t>4.1.2.1(d) / 4.1.6</t>
  </si>
  <si>
    <t>Para persona jurídica extranjera: cumplimiento de requisitos aplicables según tenga o no sucursal en Colombia.</t>
  </si>
  <si>
    <t>4.1.2.2</t>
  </si>
  <si>
    <t>En consorcio o unión temporal: cada integrante acredita existencia, representación, duración y facultades.</t>
  </si>
  <si>
    <t>4.1.2.3 nums. 1 y 4</t>
  </si>
  <si>
    <t>https://corabastosas-my.sharepoint.com/personal/contratacionjuridica_corabastos_com_co/_layouts/15/onedrive.aspx?id=%2Fpersonal%2Fcontratacionjuridica%5Fcorabastos%5Fcom%5Fco%2FDocuments%2FDOCUMENTOS%20CP%20004%2D2026%2FEXPEDIENTE%20CONTRACTUAL%20DIGITAL%2F092%5FPresentaciónPropuestas&amp;ga=22</t>
  </si>
  <si>
    <t>Verificación individual de cada integrante.</t>
  </si>
  <si>
    <t>En unión temporal: identificación expresa de términos y extensión de participación en la propuesta y ejecución.</t>
  </si>
  <si>
    <t>4.1.2.3 num. 2</t>
  </si>
  <si>
    <t>https://corabastosas-my.sharepoint.com/personal/contratacionjuridica_corabastos_com_co/_layouts/15/onedrive.aspx?id=%2Fpersonal%2Fcontratacionjuridica%5Fcorabastos%5Fcom%5Fco%2FDocuments%2FDOCUMENTOS%20CP%20004%2D2026%2FEXPEDIENTE%20CONTRACTUAL%20DIGITAL%2F092%5FPresentaciónPropuestas&amp;ga=21</t>
  </si>
  <si>
    <t>8.8 FORMATO 8. DOCUMENTO DE CONFORMACIÓN DE UNIÓN TEMPORAL COMPROMISO
DE UNIÓN TEMPORAL</t>
  </si>
  <si>
    <t>Verificar porcentajes y distribución de actividades.</t>
  </si>
  <si>
    <t>Designación y facultades del representante del consorcio o unión temporal y reglas básicas de responsabilidad.</t>
  </si>
  <si>
    <t>4.1.2.3 num. 3</t>
  </si>
  <si>
    <t>https://corabastosas-my.sharepoint.com/personal/contratacionjuridica_corabastos_com_co/_layouts/15/onedrive.aspx?id=%2Fpersonal%2Fcontratacionjuridica%5Fcorabastos%5Fcom%5Fco%2FDocuments%2FDOCUMENTOS%20CP%20004%2D2026%2FEXPEDIENTE%20CONTRACTUAL%20DIGITAL%2F092%5FPresentaciónPropuestas&amp;ga=20</t>
  </si>
  <si>
    <t>Verificar documento de conformación.</t>
  </si>
  <si>
    <t>Documento de conformación identifica actividades, obligaciones, experiencia, personal, certificaciones, recursos o capacidades aportadas por cada integrante.</t>
  </si>
  <si>
    <t>4.1.2.3 num. 9</t>
  </si>
  <si>
    <t>https://corabastosas-my.sharepoint.com/personal/contratacionjuridica_corabastos_com_co/_layouts/15/onedrive.aspx?id=%2Fpersonal%2Fcontratacionjuridica%5Fcorabastos%5Fcom%5Fco%2FDocuments%2FDOCUMENTOS%20CP%20004%2D2026%2FEXPEDIENTE%20CONTRACTUAL%20DIGITAL%2F092%5FPresentaciónPropuestas&amp;ga=19</t>
  </si>
  <si>
    <t>Debe permitir asociar cada habilitación y capacidad con el integrante que materialmente la ejecutará.</t>
  </si>
  <si>
    <t>Estructura plural integrada por máximo dos (2) integrantes.</t>
  </si>
  <si>
    <t>https://corabastosas-my.sharepoint.com/personal/contratacionjuridica_corabastos_com_co/_layouts/15/onedrive.aspx?id=%2Fpersonal%2Fcontratacionjuridica%5Fcorabastos%5Fcom%5Fco%2FDocuments%2FDOCUMENTOS%20CP%20004%2D2026%2FEXPEDIENTE%20CONTRACTUAL%20DIGITAL%2F092%5FPresentaciónPropuestas&amp;ga=18</t>
  </si>
  <si>
    <t>Verificar número de integrantes.</t>
  </si>
  <si>
    <t>Documento de conformación suscrito antes o el mismo día de presentación de la propuesta.</t>
  </si>
  <si>
    <t>https://corabastosas-my.sharepoint.com/personal/contratacionjuridica_corabastos_com_co/_layouts/15/onedrive.aspx?id=%2Fpersonal%2Fcontratacionjuridica%5Fcorabastos%5Fcom%5Fco%2FDocuments%2FDOCUMENTOS%20CP%20004%2D2026%2FEXPEDIENTE%20CONTRACTUAL%20DIGITAL%2F092%5FPresentaciónPropuestas&amp;ga=17</t>
  </si>
  <si>
    <t>Verificar fecha de suscripción.</t>
  </si>
  <si>
    <t>Vigencia del consorcio o unión temporal igual al plazo del contrato más tres (3) años.</t>
  </si>
  <si>
    <t>4.1.2.3 num. 6</t>
  </si>
  <si>
    <t>https://corabastosas-my.sharepoint.com/personal/contratacionjuridica_corabastos_com_co/_layouts/15/onedrive.aspx?id=%2Fpersonal%2Fcontratacionjuridica%5Fcorabastos%5Fcom%5Fco%2FDocuments%2FDOCUMENTOS%20CP%20004%2D2026%2FEXPEDIENTE%20CONTRACTUAL%20DIGITAL%2F092%5FPresentaciónPropuestas&amp;ga=16</t>
  </si>
  <si>
    <t>Ver alerta en hoja 'Guía y Fuentes': Formatos 7 y 8 mencionan dos años adicionales.</t>
  </si>
  <si>
    <t>Autorizaciones de Juntas Directivas, Asambleas u órgano competente de los integrantes para presentar oferta, suscribir y liquidar el contrato en estructura plural, cuando aplique.</t>
  </si>
  <si>
    <t>4.1.2.3 num. 5</t>
  </si>
  <si>
    <t>La denominación del consorcio o unión temporal no utiliza la palabra CORABASTOS.</t>
  </si>
  <si>
    <t>4.1.2.3 num. 10</t>
  </si>
  <si>
    <t>https://corabastosas-my.sharepoint.com/personal/contratacionjuridica_corabastos_com_co/_layouts/15/onedrive.aspx?id=%2Fpersonal%2Fcontratacionjuridica%5Fcorabastos%5Fcom%5Fco%2FDocuments%2FDOCUMENTOS%20CP%20004%2D2026%2FEXPEDIENTE%20CONTRACTUAL%20DIGITAL%2F092%5FPresentaciónPropuestas&amp;ga=14</t>
  </si>
  <si>
    <t>El pliego establece prohibición expresa.</t>
  </si>
  <si>
    <t>Constitución de la persona jurídica proponente o al menos uno de los integrantes con mínimo diez (10) años de anterioridad al cierre.</t>
  </si>
  <si>
    <t>4.1.5</t>
  </si>
  <si>
    <t>https://corabastosas-my.sharepoint.com/personal/contratacionjuridica_corabastos_com_co/_layouts/15/onedrive.aspx?id=%2Fpersonal%2Fcontratacionjuridica%5Fcorabastos%5Fcom%5Fco%2FDocuments%2FDOCUMENTOS%20CP%20004%2D2026%2FEXPEDIENTE%20CONTRACTUAL%20DIGITAL%2F092%5FPresentaciónPropuestas&amp;ga=13</t>
  </si>
  <si>
    <t>Verificar fecha de constitución.</t>
  </si>
  <si>
    <t>Ausencia de inhabilidades, incompatibilidades y prohibiciones aplicables.</t>
  </si>
  <si>
    <t>4.1.7</t>
  </si>
  <si>
    <t>Verificar declaraciones y fuentes oficiales disponibles.</t>
  </si>
  <si>
    <t>Certificación de pago de seguridad social integral y parafiscales durante los últimos seis (6) meses – Formato 3.</t>
  </si>
  <si>
    <t>4.1.8 / Formato 3</t>
  </si>
  <si>
    <t>https://corabastosas-my.sharepoint.com/personal/contratacionjuridica_corabastos_com_co/_layouts/15/onedrive.aspx?id=%2Fpersonal%2Fcontratacionjuridica%5Fcorabastos%5Fcom%5Fco%2FDocuments%2FDOCUMENTOS%20CP%20004%2D2026%2FEXPEDIENTE%20CONTRACTUAL%20DIGITAL%2F092%5FPresentaciónPropuestas&amp;ga=11</t>
  </si>
  <si>
    <t>8.3 FORMATO 3. CERTIFICADO DE PAGO DE APORTES AL SISTEMA DE SEGURIDAD
SOCIAL INTEGRAL Y PARAFISCALES</t>
  </si>
  <si>
    <t>Debe estar suscrita por quienes corresponda; cada integrante de estructura plural presenta su certificación.</t>
  </si>
  <si>
    <t>Soportes del revisor fiscal o contador: tarjeta profesional, cédula y certificado vigente de la Junta Central de Contadores, cuando aplique.</t>
  </si>
  <si>
    <t>4.1.8</t>
  </si>
  <si>
    <t>https://corabastosas-my.sharepoint.com/personal/contratacionjuridica_corabastos_com_co/_layouts/15/onedrive.aspx?id=%2Fpersonal%2Fcontratacionjuridica%5Fcorabastos%5Fcom%5Fco%2FDocuments%2FDOCUMENTOS%20CP%20004%2D2026%2FEXPEDIENTE%20CONTRACTUAL%20DIGITAL%2F092%5FPresentaciónPropuestas&amp;ga=10</t>
  </si>
  <si>
    <t>Verificar vigencia y ausencia de antecedentes que impidan ejercer.</t>
  </si>
  <si>
    <t>Garantía de seriedad: expedida por aseguradora legalmente constituida, a favor de CORABASTOS, por 10% del presupuesto oficial y vigencia de 90 días desde el cierre.</t>
  </si>
  <si>
    <t>4.1.9</t>
  </si>
  <si>
    <t>Verificar cuantía, vigencia, asegurado/beneficiario y tomador.</t>
  </si>
  <si>
    <t>Garantía de seriedad presentada firmada y acompañada del recibo de pago; en estructura plural identifica al consorcio/UT y a sus integrantes.</t>
  </si>
  <si>
    <t>https://corabastosas-my.sharepoint.com/personal/contratacionjuridica_corabastos_com_co/_layouts/15/onedrive.aspx?id=%2Fpersonal%2Fcontratacionjuridica%5Fcorabastos%5Fcom%5Fco%2FDocuments%2FDOCUMENTOS%20CP%20004%2D2026%2FEXPEDIENTE%20CONTRACTUAL%20DIGITAL%2F092%5FPresentaciónPropuestas&amp;ga=8</t>
  </si>
  <si>
    <t>4.1.9 Garantía de seriedad de la propuesta</t>
  </si>
  <si>
    <t>La no presentación de la garantía junto con el recibo de pago está prevista como rechazo.</t>
  </si>
  <si>
    <t>RUP vigente: certificado expedido con máximo 30 días calendario de anterioridad al cierre.</t>
  </si>
  <si>
    <t>4.1.10</t>
  </si>
  <si>
    <t>https://corabastosas-my.sharepoint.com/personal/contratacionjuridica_corabastos_com_co/_layouts/15/onedrive.aspx?id=%2Fpersonal%2Fcontratacionjuridica%5Fcorabastos%5Fcom%5Fco%2FDocuments%2FDOCUMENTOS%20CP%20004%2D2026%2FEXPEDIENTE%20CONTRACTUAL%20DIGITAL%2F092%5FPresentaciónPropuestas&amp;ga=7</t>
  </si>
  <si>
    <t>RUP</t>
  </si>
  <si>
    <t>Verificar vigencia y fecha.</t>
  </si>
  <si>
    <t>RUP – clasificación UNSPSC exigida: 921215 Servicios de guardias y/o 921217 Servicios de sistemas de seguridad, conforme reglas del pliego.</t>
  </si>
  <si>
    <t>https://corabastosas-my.sharepoint.com/personal/contratacionjuridica_corabastos_com_co/_layouts/15/onedrive.aspx?id=%2Fpersonal%2Fcontratacionjuridica%5Fcorabastos%5Fcom%5Fco%2FDocuments%2FDOCUMENTOS%20CP%20004%2D2026%2FEXPEDIENTE%20CONTRACTUAL%20DIGITAL%2F092%5FPresentaciónPropuestas&amp;ga=6</t>
  </si>
  <si>
    <t>En estructura plural cada integrante aporta RUP y al menos uno acredita la clasificación exigida.</t>
  </si>
  <si>
    <t>Registro Único Tributario – RUT actualizado.</t>
  </si>
  <si>
    <t>4.1.11</t>
  </si>
  <si>
    <t>https://corabastosas-my.sharepoint.com/personal/contratacionjuridica_corabastos_com_co/_layouts/15/onedrive.aspx?id=%2Fpersonal%2Fcontratacionjuridica%5Fcorabastos%5Fcom%5Fco%2FDocuments%2FDOCUMENTOS%20CP%20004%2D2026%2FEXPEDIENTE%20CONTRACTUAL%20DIGITAL%2F092%5FPresentaciónPropuestas&amp;ga=5</t>
  </si>
  <si>
    <t>En estructura plural, cada integrante presenta RUT.</t>
  </si>
  <si>
    <t>Declaración de actividades legales y origen lícito de recursos – Formato 6.</t>
  </si>
  <si>
    <t>4.1.12 / Formato 6</t>
  </si>
  <si>
    <t>https://corabastosas-my.sharepoint.com/personal/contratacionjuridica_corabastos_com_co/_layouts/15/onedrive.aspx?id=%2Fpersonal%2Fcontratacionjuridica%5Fcorabastos%5Fcom%5Fco%2FDocuments%2FDOCUMENTOS%20CP%20004%2D2026%2FEXPEDIENTE%20CONTRACTUAL%20DIGITAL%2F092%5FPresentaciónPropuestas&amp;ga=4</t>
  </si>
  <si>
    <t>8.6 FORMATO 6. DECLARACIÓN DE ACTIVIDADES LEGALES</t>
  </si>
  <si>
    <t>Verificar documento suscrito. Ver alerta de inconsistencia de numeración/contenido en 'Guía y Fuentes'.</t>
  </si>
  <si>
    <t>Antecedentes disciplinarios de persona jurídica y representante legal, con expedición no mayor a 30 días calendario; en plural, de integrantes y sus representantes.</t>
  </si>
  <si>
    <t>4.1.13</t>
  </si>
  <si>
    <t>https://corabastosas-my.sharepoint.com/personal/contratacionjuridica_corabastos_com_co/_layouts/15/onedrive.aspx?id=%2Fpersonal%2Fcontratacionjuridica%5Fcorabastos%5Fcom%5Fco%2FDocuments%2FDOCUMENTOS%20CP%20004%2D2026%2FEXPEDIENTE%20CONTRACTUAL%20DIGITAL%2F092%5FPresentaciónPropuestas&amp;ga=3</t>
  </si>
  <si>
    <t>CERTIFICADO DE ANTECEDENTES
CERTIFICADO ORDINARIO</t>
  </si>
  <si>
    <t>Consulta/soporte Procuraduría General de la Nación.</t>
  </si>
  <si>
    <t>Antecedentes fiscales del proponente y representante legal, con expedición no mayor a 30 días calendario; en plural, de integrantes y sus representantes.</t>
  </si>
  <si>
    <t>4.1.14</t>
  </si>
  <si>
    <t>https://corabastosas-my.sharepoint.com/personal/contratacionjuridica_corabastos_com_co/_layouts/15/onedrive.aspx?id=%2Fpersonal%2Fcontratacionjuridica%5Fcorabastos%5Fcom%5Fco%2FDocuments%2FDOCUMENTOS%20CP%20004%2D2026%2FEXPEDIENTE%20CONTRACTUAL%20DIGITAL%2F092%5FPresentaciónPropuestas&amp;ga=2</t>
  </si>
  <si>
    <t>CERTIFICADO DE CONTRALORÍA DELEGADA PARA RESPONSABILIDAD FISCAL</t>
  </si>
  <si>
    <t>Consulta/soporte Contraloría General de la República.</t>
  </si>
  <si>
    <t>Antecedentes judiciales vigentes del representante legal, con expedición no mayor a 30 días calendario.</t>
  </si>
  <si>
    <t>4.1.15</t>
  </si>
  <si>
    <t>https://corabastosas-my.sharepoint.com/personal/contratacionjuridica_corabastos_com_co/_layouts/15/onedrive.aspx?id=%2Fpersonal%2Fcontratacionjuridica%5Fcorabastos%5Fcom%5Fco%2FDocuments%2FDOCUMENTOS%20CP%20004%2D2026%2FEXPEDIENTE%20CONTRACTUAL%20DIGITAL%2F092%5FPresentaciónPropuestas&amp;ga=1</t>
  </si>
  <si>
    <t>Consulta en línea de Antecedentes Penales y Requerimientos Judiciales</t>
  </si>
  <si>
    <t>Consulta/soporte Policía Nacional.</t>
  </si>
  <si>
    <t>Antecedentes REDAM y RNMC vigentes del representante legal, con expedición no mayor a 30 días calendario.</t>
  </si>
  <si>
    <t>4.1.16</t>
  </si>
  <si>
    <t>https://corabastosas-my.sharepoint.com/personal/contratacionjuridica_corabastos_com_co/_layouts/15/onedrive.aspx?id=%2Fpersonal%2Fcontratacionjuridica%5Fcorabastos%5Fcom%5Fco%2FDocuments%2FDOCUMENTOS%20CP%20004%2D2026%2FEXPEDIENTE%20CONTRACTUAL%20DIGITAL%2F092%5FPresentaciónPropuestas&amp;ga=0</t>
  </si>
  <si>
    <t>RNMC - REDAM</t>
  </si>
  <si>
    <t>Verificar certificados/consultas exigidos.</t>
  </si>
  <si>
    <t>Compromiso anticorrupción diligenciado y suscrito – Formato 9.</t>
  </si>
  <si>
    <t>4.1.18 / Formato 9</t>
  </si>
  <si>
    <t>El Capítulo VII contempla causal expresa por no presentar el formato.</t>
  </si>
  <si>
    <t>VERIFICACIÓN DE REQUISITOS MÍNIMOS HABILITANTES – CAPACIDAD TÉCNICA</t>
  </si>
  <si>
    <t>RESULTADO FINAL ANTES DE SUBSANACIÓN</t>
  </si>
  <si>
    <t>Columna1</t>
  </si>
  <si>
    <t>Experiencia general: máximo tres (3) contratos ejecutados y terminados, registrados en el RUP, relacionados con el objeto y clasificados en códigos 921215 y/o 921217.</t>
  </si>
  <si>
    <t>4.3.1 / 4.3.1.1</t>
  </si>
  <si>
    <r>
      <t>8.10 FORMATO 10. RELACIÓN DE EXPERIENCIA GENERAL Y ESPECÍFICA </t>
    </r>
    <r>
      <rPr>
        <sz val="8"/>
        <color rgb="FF000000"/>
        <rFont val="Helvetica"/>
        <charset val="1"/>
      </rPr>
      <t>–</t>
    </r>
    <r>
      <rPr>
        <b/>
        <sz val="8"/>
        <color rgb="FF000000"/>
        <rFont val="Arial"/>
        <charset val="1"/>
      </rPr>
      <t> CLASIFICACIÓN UNSPSC</t>
    </r>
  </si>
  <si>
    <t>Relacionar máximo tres contratos. Si se presentan más, el pliego indica que se tendrán en cuenta los tres primeros.</t>
  </si>
  <si>
    <t>SE VALIDA CON EL RUP</t>
  </si>
  <si>
    <t>Experiencia general: sumatoria del valor ejecutado de los contratos válidos, expresada en SMMLV, igual o superior al 100% del presupuesto oficial estimado.</t>
  </si>
  <si>
    <t>4.3.1.1 / 4.3.1.3</t>
  </si>
  <si>
    <t>https://corabastosas-my.sharepoint.com/personal/contratacionjuridica_corabastos_com_co/_layouts/15/onedrive.aspx?id=%2Fpersonal%2Fcontratacionjuridica%5Fcorabastos%5Fcom%5Fco%2FDocuments%2FDOCUMENTOS%20CP%20004%2D2026%2FEXPEDIENTE%20CONTRACTUAL%20DIGITAL%2F092%5FPresentaciónPropuestas&amp;ga=31</t>
  </si>
  <si>
    <t>Verificar valores registrados y reglas para experiencia ejecutada en consorcio/UT.</t>
  </si>
  <si>
    <t>el valor total de los contratos acreditando experiencia, expresados en smlmv es 36.172,89</t>
  </si>
  <si>
    <t>Experiencia general: contratos celebrados, ejecutados y/o terminados dentro de los últimos diez (10) años a la fecha de cierre.</t>
  </si>
  <si>
    <t>4.3.1.3</t>
  </si>
  <si>
    <t>Verificar fechas.</t>
  </si>
  <si>
    <t>Proponente plural: todos los integrantes aportan al menos un certificado de experiencia; uno aporta mínimo 50% de la experiencia solicitada y los demás según porcentaje de participación.</t>
  </si>
  <si>
    <t>Aplicar reglas de participación y acumulación del pliego.</t>
  </si>
  <si>
    <t>Experiencia específica: operación de mínimo ochenta (80) puestos de vigilancia durante 24 horas, acreditable mediante sumatoria hasta máximo tres contratos/certificaciones.</t>
  </si>
  <si>
    <t>4.3.1.2</t>
  </si>
  <si>
    <r>
      <rPr>
        <b/>
        <sz val="8"/>
        <color rgb="FF000000"/>
        <rFont val="Arial"/>
      </rPr>
      <t>8.10 FORMATO 10. RELACIÓN DE EXPERIENCIA GENERAL Y ESPECÍFICA </t>
    </r>
    <r>
      <rPr>
        <sz val="8"/>
        <color rgb="FF000000"/>
        <rFont val="Helvetica"/>
      </rPr>
      <t>–</t>
    </r>
    <r>
      <rPr>
        <b/>
        <sz val="8"/>
        <color rgb="FF000000"/>
        <rFont val="Arial"/>
      </rPr>
      <t xml:space="preserve"> CLASIFICACIÓN UNSPSC + CONTRATOS </t>
    </r>
  </si>
  <si>
    <t>No es necesario acreditar los 80 puestos en un solo contrato.</t>
  </si>
  <si>
    <t>ACREDITA 135 PUESTOS/24 HR</t>
  </si>
  <si>
    <t>Experiencia específica: mínimo tres (3) años acumulados en vigilancia fija y móvil.</t>
  </si>
  <si>
    <t>Sumar periodos acreditados conforme al pliego.</t>
  </si>
  <si>
    <t>ACREDITA 7 AÑOS Y 2 MESES DE VIGILANCIA FIJA Y MOVIL</t>
  </si>
  <si>
    <t>Experiencia específica: mínimo tres (3) años acumulados en servicios armados y no armados.</t>
  </si>
  <si>
    <t>Sumar periodos acreditados.</t>
  </si>
  <si>
    <t>ACREDITA 7 AÑOS Y 2 MESES DE VIGILANCIA CON ARMA Y SIN ARMA</t>
  </si>
  <si>
    <t>Experiencia específica: mínimo tres (3) años acumulados en monitoreo o medios tecnológicos.</t>
  </si>
  <si>
    <t>ACREDITA 7 AÑOS Y 2 MESES DE VIGILANCIA CON MEDIOS TECNOLÓGICOS</t>
  </si>
  <si>
    <t>Experiencia específica: al menos una certificación corresponde a central de abastecimiento, centro logístico, terminal, aeropuerto, puerto, parque industrial, centro comercial o complejo con alta afluencia de público.</t>
  </si>
  <si>
    <t>ACON SECURITY LTDA</t>
  </si>
  <si>
    <t>Verificar naturaleza del escenario y, cuando corresponda, evidencia de alta afluencia.</t>
  </si>
  <si>
    <t>ACREDITA EJECUCIÓN DE CONTRATO DE PRESTACIÓN DE SERVICIOS NO 007/2021 SUSCRITO CON OPERACIONES DE LA CATEDRAL DE SAL DE ZIPAQUIRA  SA SEM</t>
  </si>
  <si>
    <t xml:space="preserve"> </t>
  </si>
  <si>
    <t>Certificaciones/actas de experiencia contienen información mínima exigida: objeto, contratante, contacto, fechas, valor, estado ejecutado/terminado, constancia satisfactoria, fecha y firma de quien certifica.</t>
  </si>
  <si>
    <t>Puede complementarse con contratos, actas, informes oficiales y anexos técnicos para validar información no contenida en RUP.</t>
  </si>
  <si>
    <t>Experiencia entre particulares: certificación de facturación posterior a la terminación expedida por revisor fiscal/contador, con tarjeta profesional y antecedentes de JCC.</t>
  </si>
  <si>
    <t>Aplicar únicamente a experiencia entre particulares.</t>
  </si>
  <si>
    <t>SE ALLEGA CERTIFICADO DE SUSCRIPCIÓN DE CONTRATO CON LA ASOCIACION CIVICA BELMIRA CASAS, CON DECLARACIÓN DE FACTURACIÓN
CC. TP Y JCC DE LA REVISORA FISCAL - FOLIOS 043, 044, 045</t>
  </si>
  <si>
    <t>Certificado de conocimiento de la modalidad del servicio y compromiso de cumplimiento de especificaciones técnicas, suscrito por representante legal del oferente singular o plural y por cada integrante.</t>
  </si>
  <si>
    <t>4.3.2</t>
  </si>
  <si>
    <t>TODOS</t>
  </si>
  <si>
    <t>4.3.2 CERTIFICADO SOBRE EL CONOCIMIENTO DE LA MODALIDAD DEL SERVICIO Y
EL COMPROMISO DE CUMPLIMIENTO DE LAS ESPECIFICACIONES TÉCNICAS</t>
  </si>
  <si>
    <t>Debe aceptar integralmente modalidades, condiciones y documentos técnicos del proceso.</t>
  </si>
  <si>
    <t>Aceptación de las modalidades: vigilancia fija, móvil, con arma, sin arma, escolta, medios tecnológicos y centro de operación, conforme al pliego.</t>
  </si>
  <si>
    <t>Verificar ausencia de salvedades o condicionamientos.</t>
  </si>
  <si>
    <t>Aceptación del lugar de prestación del servicio: CORABASTOS, Av. Carrera 80 No. 2-51 Bogotá D.C. y propiedades anexas.</t>
  </si>
  <si>
    <t>4.3.2 num. 2</t>
  </si>
  <si>
    <t>Verificar certificado.</t>
  </si>
  <si>
    <t>Aceptación de reglas de ubicación, distribución y eventual reubicación de puestos dentro de las cantidades, modalidades, jornadas y recursos contratados.</t>
  </si>
  <si>
    <t>4.3.2 num. 3</t>
  </si>
  <si>
    <t>No debe implicar aceptación de prestaciones adicionales no previstas.</t>
  </si>
  <si>
    <t>Programa de salud ocupacional, bienestar y capacitación para el personal, con mínimo un (1) reentrenamiento de polígono durante la vigencia contractual.</t>
  </si>
  <si>
    <t>4.3.2 num. 5</t>
  </si>
  <si>
    <t>PROGRAMA DE SEGURIDAD Y SALUD EN EL TRABAJO (SG-SST)</t>
  </si>
  <si>
    <t>Documento exigido con la propuesta.</t>
  </si>
  <si>
    <t>Licencia de funcionamiento vigente de la Superintendencia de Vigilancia y Seguridad Privada, legible e íntegra.</t>
  </si>
  <si>
    <t>4.3.4.1 / 4.5</t>
  </si>
  <si>
    <t>4.3.4.1 Fotocopia de la licencia de funcionamiento</t>
  </si>
  <si>
    <t>Verificar vigencia al cierre y autorización para operar donde se presta el servicio.</t>
  </si>
  <si>
    <t>ACON SECURITY LIMITADA RESOLUCIÓN 20204100019107
VIGENCIA: 12 JUNIO 2027
PROTEVIS LIMITADA RESOLUCIÓN 20204100009037
VIGENCIA: 06 SEPTIEMBRE 2028</t>
  </si>
  <si>
    <t>Licencia de funcionamiento cubre las modalidades requeridas: fija, móvil, con armas, sin armas, medios tecnológicos, escolta a personas/vehículos/mercancías y servicio conexo de consultoría/asesoría/investigación cuando corresponda.</t>
  </si>
  <si>
    <t>No se exige modalidad canina.</t>
  </si>
  <si>
    <t>En estructura plural, cada integrante que preste materialmente el servicio de vigilancia acredita su licencia y las modalidades que asumirá.</t>
  </si>
  <si>
    <t>4.3.4.1</t>
  </si>
  <si>
    <t>MANIFESTACIÓN VIGENCIA LICENCIA DE FUNCIONAMIENTO</t>
  </si>
  <si>
    <t>La licencia es personal e intransferible.</t>
  </si>
  <si>
    <t>Domicilio principal o sucursal en Bogotá autorizado por la Superintendencia; en plural, por cada integrante que preste materialmente el servicio en Bogotá.</t>
  </si>
  <si>
    <t>4.3.4.2</t>
  </si>
  <si>
    <t>Acreditación de principal en Bogotá en
formas asociativas</t>
  </si>
  <si>
    <t>Verificar acto/autorización.</t>
  </si>
  <si>
    <t>Comunicaciones: autorización MinTIC vigente para uso de espectro cuando se opere infraestructura propia, o contrato/acuerdo vigente con operador autorizado cuando se use solución alternativa.</t>
  </si>
  <si>
    <t>4.3.4.3 / 4.5</t>
  </si>
  <si>
    <t>CERTIFICACIÓN DE SERVICIOS MOVILES</t>
  </si>
  <si>
    <t>En plural puede acreditarlo el integrante responsable del componente, identificado en el documento de conformación.</t>
  </si>
  <si>
    <t>CONTRATO SUSCRITO ENTRE TELEFONICA Y ACON SECURITY LTDA
VIGENCIA ACREDITADA MEDIANTE DE CERTIFICACIÓN DE SERVICIOS EXPEDIDO EL 16 DE JULIO DE 2026
CONTRATO SUSCRITO CON MOVISTAR EMPRESAS Y PROTEVIS LTDA
VIGENCIA ACREDITADA MEDIANTE DE CERTIFICACIÓN DE SERVICIOS EXPEDIDO EL 01 DE JULIO DE 2026</t>
  </si>
  <si>
    <t>Licencia/autorización para operación de medios tecnológicos.</t>
  </si>
  <si>
    <t>4.3.4.4</t>
  </si>
  <si>
    <t>Licencia del ministerio de comunicaciones:
RESOLUCIÓN 20204100009037</t>
  </si>
  <si>
    <t>En plural la acredita el integrante que asuma materialmente el componente.</t>
  </si>
  <si>
    <t>PROTEVIS LIMITADA RESOLUCIÓN 20204100009037
VIGENCIA: 06 SEPTIEMBRE 2028</t>
  </si>
  <si>
    <t>Autorización de uniformes y distintivos expedida por la Superintendencia de Vigilancia y Seguridad Privada.</t>
  </si>
  <si>
    <t>4.3.4.5 / 4.5</t>
  </si>
  <si>
    <t>Documento de autorización de uniformes
distintivos</t>
  </si>
  <si>
    <t>En plural, cada integrante que suministre personal uniformado.</t>
  </si>
  <si>
    <t>ACON SECURITY LIMITADA
RESOLUCIÓN 20244100037477CS
PROTEVIS LIMITADA
RESOLUCIÓN 20174200057557</t>
  </si>
  <si>
    <t>Carta de compromiso de formular antes del inicio un plan de acción estratégico articulado con la estrategia integral de seguridad del Distrito y cuadrantes de Policía.</t>
  </si>
  <si>
    <t>4.3.4.6</t>
  </si>
  <si>
    <t>4.3.4.6 CARTA DE COMPROMISO DE
FORMULACIÓN DE UN PLAN DE ACCIÓN
ESTRATÉGICO DE ARTICULACIÓN CON LA
STRATEGIA INTEGRAL DE SEGURIDAD DEL
DISTRITO</t>
  </si>
  <si>
    <t>Formato libre; en estructura plural lo cumple la estructura.</t>
  </si>
  <si>
    <t>Certificado de multas y sanciones de la Superintendencia de Vigilancia y Seguridad Privada, vigente y expedido dentro de los 90 días anteriores al cierre.</t>
  </si>
  <si>
    <t>4.3.4.7</t>
  </si>
  <si>
    <t>4.3.4.7 Certificado sobre multas y sanciones</t>
  </si>
  <si>
    <t>En plural, cada integrante. La sola existencia de sanciones no genera rechazo salvo inhabilidad/prohibición.</t>
  </si>
  <si>
    <t>Certificado de la Superintendencia de Industria y Comercio expedido dentro de los 30 días hábiles anteriores al cierre.</t>
  </si>
  <si>
    <t>En plural, cada integrante.</t>
  </si>
  <si>
    <t>Certificado del departamento de registro y control de armas, conforme listado de autorizaciones, permisos y licencias del numeral 4.5.</t>
  </si>
  <si>
    <t>4.5</t>
  </si>
  <si>
    <t>Certificado del departamento de registro y control
de armas</t>
  </si>
  <si>
    <t>Verificar documento y vigencia aplicable.</t>
  </si>
  <si>
    <t>ACON SECURITY LIMITADA
PERMISOS ACTIVOS 15/07/2026
PROTEVIS LIMITADA
PERMISOS ACTIVOS 03/07/2026</t>
  </si>
  <si>
    <t>Aceptación del personal mínimo requerido y del esquema de 270 personas / 96 puestos.</t>
  </si>
  <si>
    <t>4.3.5 / Formato 4</t>
  </si>
  <si>
    <t>NO CUMPLE</t>
  </si>
  <si>
    <t>___</t>
  </si>
  <si>
    <t>Verificar suscripción del anexo/carta de compromiso.</t>
  </si>
  <si>
    <t>SÍ, sin modificar cantidades mínimas</t>
  </si>
  <si>
    <t>NO ADJUNTA FORMATO 4</t>
  </si>
  <si>
    <t>Director del contrato: una (1) persona; formación profesional en áreas admitidas y especialización en áreas admitidas o afines.</t>
  </si>
  <si>
    <t>4.3.6.1</t>
  </si>
  <si>
    <t>7 folios: De la pagina 773 al 778 del b. Copia requisitos habilitantes.</t>
  </si>
  <si>
    <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t>
  </si>
  <si>
    <t>4.3.6.2.1. DIRECTOR</t>
  </si>
  <si>
    <t>Con la propuesta deben presentarse  soportes idóneos.</t>
  </si>
  <si>
    <t>SÍ, si el perfil existía al cierre</t>
  </si>
  <si>
    <t xml:space="preserve">PROFESIONAL EN CIENCIAS MILITARES DE LA ESCUELA DE CADETES GENERAL JOSE MARIA CORDOBA
ESPECIALISTA EN ADMINISTRACIÓN DE LA SEGURIDAD U. MILITAR NUEVA GRANADA
</t>
  </si>
  <si>
    <t>Director del contrato: mínimo ocho (8) años de experiencia profesional y mínimo cinco (5) años en cargos directivos/operativos equivalentes.</t>
  </si>
  <si>
    <t>1 FOLIO PAG. 773 - b. Copia requisitos habilitantes.</t>
  </si>
  <si>
    <t>La equivalencia funcional se verifica por funciones certificadas, no por el nombre del cargo.</t>
  </si>
  <si>
    <t>SÍ, si experiencia existía al cierre</t>
  </si>
  <si>
    <t>EN LAS CERTIFICACIONES ANEXAS SOLO SOPORTA EL TIEMPO DE 7  AÑOS 10 MESES COMO DIRECTOR DE OPERACIONES.</t>
  </si>
  <si>
    <t>Director del contrato: experiencia en al menos dos (2) contratos ejecutados en los escenarios de alta afluencia definidos por el pliego.</t>
  </si>
  <si>
    <t>1 FOLIO PAG. 778 - b. Copia requisitos habilitantes.</t>
  </si>
  <si>
    <t>Verificar certificaciones.</t>
  </si>
  <si>
    <t xml:space="preserve">EN LA CERTIFICACION ANEXA INFORMAN SUS SERVICIOS COMO DIRECTOR DE OPERACIONES EN  CATEDRAL DE SAL S.A SEM – Zipaquirá Cundinamarca y MERCAR CENTRAL MAYORISTA DE ARMENIA. </t>
  </si>
  <si>
    <t>Profesional SST: un (1) profesional con título/especialización admisible y licencia vigente para ejercer en SST/Salud Ocupacional.</t>
  </si>
  <si>
    <t>4.3.6.2</t>
  </si>
  <si>
    <t>3 FOLIOS (PAG 780 A 783 - ANEXO B- COPIA REQUISITOS HABILITANTES</t>
  </si>
  <si>
    <t xml:space="preserve">4.3.6.2 Profesional en seguridad y salud en el trabajo (no exclusivo) </t>
  </si>
  <si>
    <t>Con la propuesta deben presentarse soportes.</t>
  </si>
  <si>
    <t>SÍ, si condición existía al cierre</t>
  </si>
  <si>
    <t>PROFESIONAL EN ADMINISTRACION DE SALUD OCUPACIONAL DE LA UNIMINUTO. PRESENTA LICENCIA VIGENTE POR 10 AÑOS EXPEDIDA 24-10-2025.</t>
  </si>
  <si>
    <t>Profesional SST: curso virtual de 50 horas y actualización de 20 horas cuando aplique.</t>
  </si>
  <si>
    <t>1 FOLIO (PAG. 788 ANEXO B. COPIA REQUISITOS HABILITANTES</t>
  </si>
  <si>
    <t>Verificar certificados.</t>
  </si>
  <si>
    <t>SÍ, si requisito existía al cierre</t>
  </si>
  <si>
    <t>CERTIFICACION  de capacitación Sistema de Gestión de la Seguridad y Salud en el trabajo (SG–SST) DE 50 HORAS EXPEDIDO POR AXA COLPATRIA</t>
  </si>
  <si>
    <t>Profesional SST: mínimo cinco (5) años de experiencia profesional en SST, incluyendo experiencia como líder, contados desde la licencia.</t>
  </si>
  <si>
    <t>1 FOLIO (PAG. 789 - ANEXO B. COPIA REQUISITOS HABILITANTES</t>
  </si>
  <si>
    <t>Verificar fechas y soportes.</t>
  </si>
  <si>
    <t>PRESENTA CERTIFICADO COMO COORDINADOR EN EL SISTEMA DE GESTION DE SEGURIDAD Y SALUD EN EL TRABAJO POR MAS DE ONCE AÑOS CON LA EMPRESA ACON SECURITY, SOPORTADO CON LAS PLANILLAS DE APORTES AL SISTEMA DE SEGURIDAD SOCIAL DEL ULTIMO AÑO</t>
  </si>
  <si>
    <t>Profesional SST: mínimo cinco (5) años como líder SST y vinculación laboral con el proponente mínimo un (1) año, acreditada con planilla de aportes; no se aceptan pagos retroactivos.</t>
  </si>
  <si>
    <t>En plural puede ser acreditado por uno de sus integrantes.</t>
  </si>
  <si>
    <t>SÍ, si vinculación existía al cierre</t>
  </si>
  <si>
    <t>Coordinadores de dispositivo: tres (3) personas diferentes, cada una con formación profesional en áreas admitidas.</t>
  </si>
  <si>
    <t>4.3.6.3</t>
  </si>
  <si>
    <t>20 FOLIOS (PAG. 795 A 814. ANEXO B COPIA REQUISITOS HABILITANTES)</t>
  </si>
  <si>
    <t xml:space="preserve">4.3.6.3 Coordinadores de dispositivo </t>
  </si>
  <si>
    <t>SÍ, si perfiles existían al cierre</t>
  </si>
  <si>
    <t xml:space="preserve">LOS TRES CANDIDATOS CUMPLEN COMO PROFESIONALES: CARRERA CIENCIAS MILITARES, ADMINISTRADOR DE EMPRESAS Y PROFESIONAL EN CIENCAS NAVALES. </t>
  </si>
  <si>
    <t>Coordinadores de dispositivo: cada uno acredita mínimo cinco (5) años de experiencia profesional y tres (3) años de experiencia específica en cargos equivalentes.</t>
  </si>
  <si>
    <t>Verificar equivalencia por funciones.</t>
  </si>
  <si>
    <t>DE LOS TRES CANDIDATOS Y DE ACUERDO A LAS CERTIFICACIONES ANEXAS SOLO CUMPLE UN CANDIDATO.</t>
  </si>
  <si>
    <t>Coordinadores de dispositivo: experiencia relacionada en mínimo dos (2) contratos en escenarios de alta afluencia.</t>
  </si>
  <si>
    <t>Cuando se aleguen otros escenarios debe acreditarse aforo/condición objetiva.</t>
  </si>
  <si>
    <t xml:space="preserve"> Acreditar experiencia en mínimo dos (2) contratos ejecutados en complejos con alta afluencia de público</t>
  </si>
  <si>
    <t>Supervisores de plataforma / puertas / reacción: doce (12) personas diferentes; cada una profesional, técnica o tecnóloga y con credencial de supervisor.</t>
  </si>
  <si>
    <t>4.3.6.4</t>
  </si>
  <si>
    <t>54 FOLIOS (PAG. 816 A 870. ANEXO B COPIA REQUISITOS HABILITANTES)</t>
  </si>
  <si>
    <t xml:space="preserve">4.3.6.4 Supervisores De Plataforma / Puertas / Reacción </t>
  </si>
  <si>
    <t>Con la propuesta deben presentarse titulo profesional, técnico, o tecnólogo,credencial de supervisor y soportes.</t>
  </si>
  <si>
    <t>REUNEN LOS REQUISITOS Y LA EXPERIENCIA  ESPECIFICA MENCIONADA</t>
  </si>
  <si>
    <t>Supervisores de plataforma / puertas / reacción: cada uno acredita mínimo cinco (5) años de experiencia en cargos de supervisión y/u operativos en empresas de vigilancia.</t>
  </si>
  <si>
    <t>CADA SUPERVISOR CUMPLE CON LA EXPERIENCIA  ESPECIFICA DEACUERDO CON LAS CERTIFICACIONES</t>
  </si>
  <si>
    <t>Director, profesional SST, coordinadores y supervisores son personas distintas entre sí y diferentes del representante legal y representantes de integrantes de la estructura plural.</t>
  </si>
  <si>
    <t>4.3.6.4 Nota 1</t>
  </si>
  <si>
    <t>930 folios</t>
  </si>
  <si>
    <t>4.3.6.4 NOTA 1</t>
  </si>
  <si>
    <t>Cruzar nombres e identificaciones.</t>
  </si>
  <si>
    <t>SÍ, sin cambiar materialmente la oferta</t>
  </si>
  <si>
    <t>EL DIRECTOR, PROFESIONAL SST,COORDINADORES Y SUPERVISORES SON PERSONAS DISTINSTAS ENTRE SI Y DIFERENTES AL REPRESENTANTE LEGAL.</t>
  </si>
  <si>
    <t>Personal operativo de base: carta de compromiso/certificación del representante legal garantizando disponibilidad y cumplimiento integral de los perfiles; los soportes individuales se verifican antes del acta de inicio.</t>
  </si>
  <si>
    <t>4.3.6.5 Nota 2 / Formato 4</t>
  </si>
  <si>
    <t>06 FOLIOS</t>
  </si>
  <si>
    <t>https://corabastosas-my.sharepoint.com/my?viewid=57f7c43c%2Dc7d8%2D4a12%2D9925%2Dd0e60e4f043d&amp;id=%2Fpersonal%2Fcontratacionjuridica%5Fcorabastos%5Fcom%5Fco%2FDocuments%2FDOCUMENTOS%20CP%20004%2D2026%2FEXPEDIENTE%20CONTRACTUAL%20DIGITAL%2F092%5FPresentaci%C3%B3nPropuestas%2FUT%20AconPro%20Nexus%2Fa%2E%20ORIGINAL%20REQUISITOS%20HABILITANTES%2Epdf&amp;parent=%2Fpersonal%2Fcontratacionjuridica%5Fcorabastos%5Fcom%5Fco%2FDocuments%2FDOCUMENTOS%20CP%20004%2D2026%2FEXPEDIENTE%20CONTRACTUAL%20DIGITAL%2F092%5FPresentaci%C3%B3nPropuestas%2FUT%20AconPro%20Nexus</t>
  </si>
  <si>
    <t xml:space="preserve">4.3.6.5 Vigilantes 
4.3.6.6. Vigilantes para el mantenimiento y recuperación de áreas 
4.3.6.7. Vigilantes operadores de medios tecnológicos </t>
  </si>
  <si>
    <t>No exigir con la oferta los documentos individuales diferidos expresamente al adjudicatario.</t>
  </si>
  <si>
    <t>SÍ</t>
  </si>
  <si>
    <t>SI BIEN EL PROPONENTE REALIZA MANIFESTACIÓN DE COMPROMISO SOBRE EL PERSONAL MÍNIMO REQUERIDO, NO SUSCRIBE EL FORATO 4 DEL PLIEGO DE CONDICIONES, EL CUAL DEBERÁ DILIGENCIAR Y ALLEGAR</t>
  </si>
  <si>
    <t>REFERENCIA – PERSONAL MÍNIMO REQUERIDO SEGÚN NUMERAL 4.3.5</t>
  </si>
  <si>
    <t>Descripción del servicio</t>
  </si>
  <si>
    <t>Personas</t>
  </si>
  <si>
    <t>Puestos</t>
  </si>
  <si>
    <t>Vigilantes puertas de ingreso – 24 h con arma</t>
  </si>
  <si>
    <t>Vigilantes bodegas – 24 h sin arma</t>
  </si>
  <si>
    <t>Vigilante plazoleta bancos – 24 h con arma</t>
  </si>
  <si>
    <t>Vigilantes áreas plataforma / inspección y control – 24 h sin arma</t>
  </si>
  <si>
    <t>Vigilantes recuperación de áreas – 12 h nocturnas L-V sin festivos</t>
  </si>
  <si>
    <t>Operadores de medios tecnológicos – 24 h sin arma</t>
  </si>
  <si>
    <t>Supervisor de medios tecnológicos – 24 h sin arma</t>
  </si>
  <si>
    <t>Coordinador de dispositivo – 24 h sin arma</t>
  </si>
  <si>
    <t>Supervisores plataforma / puertas / reacción – 24 h</t>
  </si>
  <si>
    <t>Vigilante recepción – 12 h diurnas L-V</t>
  </si>
  <si>
    <t>TOTAL</t>
  </si>
  <si>
    <t>GUÍA DE DILIGENCIAMIENTO, CRITERIOS DE DISEÑO Y FUENTES DE REFERENCIA</t>
  </si>
  <si>
    <t>Criterios incorporados</t>
  </si>
  <si>
    <t>Aplicación en el formato</t>
  </si>
  <si>
    <t>Observación</t>
  </si>
  <si>
    <t>Primera columna: requisitos exigidos en el pliego.</t>
  </si>
  <si>
    <t>Las hojas Jurídicos y Técnicos inician con la columna 'Requisito exigido en el pliego'.</t>
  </si>
  <si>
    <t>Cumplimiento literal del criterio suministrado.</t>
  </si>
  <si>
    <t>Columna de cumple o no cumple.</t>
  </si>
  <si>
    <t>Se utiliza resultado preliminar y final con lista CUMPLE / NO CUMPLE / N.A.</t>
  </si>
  <si>
    <t>Evita marcas contradictorias en dos columnas separadas.</t>
  </si>
  <si>
    <t>Identificar el proponente evaluado.</t>
  </si>
  <si>
    <t>La columna 'Proponente evaluado' se alimenta desde la hoja Resumen.</t>
  </si>
  <si>
    <t>Se diligencia una sola vez y se replica automáticamente.</t>
  </si>
  <si>
    <t>Identificar qué empresa del proponente plural aporta el requisito.</t>
  </si>
  <si>
    <t>Columna específica 'Empresa / integrante que aporta el requisito'.</t>
  </si>
  <si>
    <t>Clave para licencias, experiencia, personal y capacidades distribuidas.</t>
  </si>
  <si>
    <t>Trazabilidad documental.</t>
  </si>
  <si>
    <t>Columnas de folio, carpeta/ruta y nombre exacto del documento.</t>
  </si>
  <si>
    <t>Facilita revisión y auditoría posterior.</t>
  </si>
  <si>
    <t>Apartado de causales de rechazo con cumple o no cumple.</t>
  </si>
  <si>
    <t>Hoja independiente 'Causales Rechazo'.</t>
  </si>
  <si>
    <t>CUMPLE = no incurre; NO CUMPLE = incurre.</t>
  </si>
  <si>
    <t>Fuente consultada</t>
  </si>
  <si>
    <t>Tipo</t>
  </si>
  <si>
    <t>URL / referencia</t>
  </si>
  <si>
    <t>Colombia Compra Eficiente – Manual para determinar y verificar requisitos habilitantes</t>
  </si>
  <si>
    <t>Oficial</t>
  </si>
  <si>
    <t>https://operaciones.colombiacompra.gov.co/manuales-guias-y-pliegos-tipo/manuales-y-guias/manual-para-determinar-y-verificar-los-requisitos</t>
  </si>
  <si>
    <t>Colombia Compra Eficiente – Lista de chequeo/evaluación jurídica publicada</t>
  </si>
  <si>
    <t>Pública / oficial</t>
  </si>
  <si>
    <t>https://operaciones.colombiacompra.gov.co/sites/cce_public/files/documentos_adicionales_oc/2._anexo_evaluacion_l1_amp_diana_yepes_0.pdf</t>
  </si>
  <si>
    <t>Colombia Compra Eficiente – Informe de verificación de requisitos jurídicos</t>
  </si>
  <si>
    <t>https://operaciones.colombiacompra.gov.co/sites/cce_public/files/documentos_adicionales_oc/evaluacion_juridica_examenes_medicos2.pdf</t>
  </si>
  <si>
    <t>Universidad de Antioquia – Términos de referencia con fase de requisitos habilitantes</t>
  </si>
  <si>
    <t>Académica / pública</t>
  </si>
  <si>
    <t>https://www.udea.edu.co/wps/wcm/connect/udea/2906c4f5-fa53-46a0-b3d3-f4eb378d6e80/T%C3%A9rminos%2Bde%2BReferencia%2BVA-DSL-002-2023.pdf</t>
  </si>
  <si>
    <t>Pliego de Condiciones Adendado e Integrado – CP 004 de 2026</t>
  </si>
  <si>
    <t>Documento del proceso</t>
  </si>
  <si>
    <t>Archivo adjunto: 046_ANEXO 1_ Pliego de Condiciones Adendado e Integrado_ 15 jul 2026 V.F.(2).pdf</t>
  </si>
  <si>
    <t>ALERTA DE CONSISTENCIA INTERNA DEL PLIEGO</t>
  </si>
  <si>
    <t>Ubicación</t>
  </si>
  <si>
    <t>Detalle</t>
  </si>
  <si>
    <t>Duración de estructuras plurales</t>
  </si>
  <si>
    <t>Numeral 4.1.2.3 vs. Formatos 7 y 8</t>
  </si>
  <si>
    <t>El numeral 4.1.2.3 exige contrato + 3 años; los formatos de consorcio y UT incluidos al final del pliego mencionan 2 años adicionales.</t>
  </si>
  <si>
    <t>Numeral 4.1.12</t>
  </si>
  <si>
    <t>Capítulo IV vs. Formato 6</t>
  </si>
  <si>
    <t>El título 4.1.12 dice 'Declaración de actividades legales', pero el texto del numeral reproduce contenido de antecedentes disciplinarios; el Formato 6 sí contiene la declaración de legalidad/origen lícito.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</si>
</sst>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Carlito"/>
    </font>
    <font>
      <b/>
      <sz val="14"/>
      <color rgb="FFFFFFFF"/>
      <name val="Carlito"/>
    </font>
    <font>
      <b/>
      <sz val="10"/>
      <color rgb="FF1F2937"/>
      <name val="Carlito"/>
    </font>
    <font>
      <b/>
      <sz val="10"/>
      <color rgb="FFFFFFFF"/>
      <name val="Carlito"/>
    </font>
    <font>
      <i/>
      <sz val="10"/>
      <color rgb="FF1F2937"/>
      <name val="Carlito"/>
    </font>
    <font>
      <i/>
      <sz val="11"/>
      <color rgb="FF1F2937"/>
      <name val="Carlito"/>
    </font>
    <font>
      <b/>
      <sz val="11"/>
      <color rgb="FFFFFFFF"/>
      <name val="Carlito"/>
    </font>
    <font>
      <b/>
      <sz val="11"/>
      <color rgb="FF1F2937"/>
      <name val="Carlito"/>
    </font>
    <font>
      <sz val="11"/>
      <color theme="1"/>
      <name val="Carlito"/>
    </font>
    <font>
      <u/>
      <sz val="11"/>
      <color theme="10"/>
      <name val="Carlito"/>
    </font>
    <font>
      <sz val="8"/>
      <name val="Carlito"/>
    </font>
    <font>
      <b/>
      <sz val="14"/>
      <color theme="1"/>
      <name val="Carlito"/>
    </font>
    <font>
      <b/>
      <sz val="10"/>
      <color theme="1"/>
      <name val="Carlito"/>
    </font>
    <font>
      <u/>
      <sz val="11"/>
      <color theme="1"/>
      <name val="Carlito"/>
    </font>
    <font>
      <sz val="11"/>
      <color theme="1"/>
      <name val="Arial"/>
      <family val="2"/>
    </font>
    <font>
      <sz val="11"/>
      <color rgb="FF242424"/>
      <name val="Aptos Narrow"/>
      <charset val="1"/>
    </font>
    <font>
      <b/>
      <sz val="11"/>
      <color theme="1"/>
      <name val="Carlito"/>
    </font>
    <font>
      <sz val="10"/>
      <name val="Carlito"/>
    </font>
    <font>
      <sz val="10"/>
      <color theme="1"/>
      <name val="Carlito"/>
    </font>
    <font>
      <sz val="8"/>
      <color rgb="FF000000"/>
      <name val="Helvetica"/>
      <charset val="1"/>
    </font>
    <font>
      <b/>
      <sz val="8"/>
      <color rgb="FF000000"/>
      <name val="Arial"/>
      <charset val="1"/>
    </font>
    <font>
      <u/>
      <sz val="10"/>
      <color theme="10"/>
      <name val="Carlito"/>
    </font>
    <font>
      <b/>
      <sz val="8"/>
      <color rgb="FF000000"/>
      <name val="Arial"/>
    </font>
    <font>
      <sz val="8"/>
      <color rgb="FF000000"/>
      <name val="Helvetica"/>
    </font>
    <font>
      <u/>
      <sz val="9"/>
      <color theme="10"/>
      <name val="Carlito"/>
    </font>
    <font>
      <sz val="11"/>
      <color rgb="FF000000"/>
      <name val="Carlito"/>
    </font>
  </fonts>
  <fills count="12">
    <fill>
      <patternFill patternType="none"/>
    </fill>
    <fill>
      <patternFill patternType="gray125"/>
    </fill>
    <fill>
      <patternFill patternType="solid">
        <fgColor rgb="FF2F6B3C"/>
      </patternFill>
    </fill>
    <fill>
      <patternFill patternType="solid">
        <fgColor rgb="FFEAF4E8"/>
      </patternFill>
    </fill>
    <fill>
      <patternFill patternType="solid">
        <fgColor rgb="FF4E8A50"/>
      </patternFill>
    </fill>
    <fill>
      <patternFill patternType="solid">
        <fgColor rgb="FFFFFDF2"/>
      </patternFill>
    </fill>
    <fill>
      <patternFill patternType="solid">
        <fgColor rgb="FFFFF1DD"/>
      </patternFill>
    </fill>
    <fill>
      <patternFill patternType="solid">
        <fgColor rgb="FFD97A1E"/>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4" tint="0.79998168889431442"/>
      </patternFill>
    </fill>
  </fills>
  <borders count="37">
    <border>
      <left/>
      <right/>
      <top/>
      <bottom/>
      <diagonal/>
    </border>
    <border>
      <left style="thin">
        <color rgb="FFB7C4B5"/>
      </left>
      <right/>
      <top style="thin">
        <color rgb="FFB7C4B5"/>
      </top>
      <bottom style="thin">
        <color rgb="FFB7C4B5"/>
      </bottom>
      <diagonal/>
    </border>
    <border>
      <left/>
      <right/>
      <top style="thin">
        <color rgb="FFB7C4B5"/>
      </top>
      <bottom style="thin">
        <color rgb="FFB7C4B5"/>
      </bottom>
      <diagonal/>
    </border>
    <border>
      <left/>
      <right style="thin">
        <color rgb="FFB7C4B5"/>
      </right>
      <top style="thin">
        <color rgb="FFB7C4B5"/>
      </top>
      <bottom style="thin">
        <color rgb="FFB7C4B5"/>
      </bottom>
      <diagonal/>
    </border>
    <border>
      <left style="thin">
        <color rgb="FFD1D5DB"/>
      </left>
      <right style="thin">
        <color rgb="FFD1D5DB"/>
      </right>
      <top style="thin">
        <color rgb="FFD1D5DB"/>
      </top>
      <bottom/>
      <diagonal/>
    </border>
    <border>
      <left style="thin">
        <color rgb="FFD1D5DB"/>
      </left>
      <right style="thin">
        <color rgb="FFD1D5DB"/>
      </right>
      <top/>
      <bottom/>
      <diagonal/>
    </border>
    <border>
      <left style="thin">
        <color rgb="FFD1D5DB"/>
      </left>
      <right style="thin">
        <color rgb="FFD1D5DB"/>
      </right>
      <top/>
      <bottom style="thin">
        <color rgb="FFD1D5DB"/>
      </bottom>
      <diagonal/>
    </border>
    <border>
      <left style="thin">
        <color rgb="FFD97A1E"/>
      </left>
      <right/>
      <top style="thin">
        <color rgb="FFD97A1E"/>
      </top>
      <bottom/>
      <diagonal/>
    </border>
    <border>
      <left/>
      <right/>
      <top style="thin">
        <color rgb="FFD97A1E"/>
      </top>
      <bottom/>
      <diagonal/>
    </border>
    <border>
      <left/>
      <right style="thin">
        <color rgb="FFD97A1E"/>
      </right>
      <top style="thin">
        <color rgb="FFD97A1E"/>
      </top>
      <bottom/>
      <diagonal/>
    </border>
    <border>
      <left style="thin">
        <color rgb="FFD97A1E"/>
      </left>
      <right/>
      <top/>
      <bottom/>
      <diagonal/>
    </border>
    <border>
      <left style="thin">
        <color rgb="FFD97A1E"/>
      </left>
      <right/>
      <top/>
      <bottom style="thin">
        <color rgb="FFD97A1E"/>
      </bottom>
      <diagonal/>
    </border>
    <border>
      <left/>
      <right/>
      <top/>
      <bottom style="thin">
        <color rgb="FFD97A1E"/>
      </bottom>
      <diagonal/>
    </border>
    <border>
      <left/>
      <right style="thin">
        <color rgb="FFD97A1E"/>
      </right>
      <top/>
      <bottom style="thin">
        <color rgb="FFD97A1E"/>
      </bottom>
      <diagonal/>
    </border>
    <border>
      <left style="thin">
        <color rgb="FFD9DEE3"/>
      </left>
      <right/>
      <top style="thin">
        <color rgb="FFD9DEE3"/>
      </top>
      <bottom/>
      <diagonal/>
    </border>
    <border>
      <left/>
      <right/>
      <top style="thin">
        <color rgb="FFD9DEE3"/>
      </top>
      <bottom/>
      <diagonal/>
    </border>
    <border>
      <left/>
      <right style="thin">
        <color rgb="FFD9DEE3"/>
      </right>
      <top style="thin">
        <color rgb="FFD9DEE3"/>
      </top>
      <bottom/>
      <diagonal/>
    </border>
    <border>
      <left style="thin">
        <color rgb="FFD9DEE3"/>
      </left>
      <right/>
      <top/>
      <bottom/>
      <diagonal/>
    </border>
    <border>
      <left/>
      <right style="thin">
        <color rgb="FFD9DEE3"/>
      </right>
      <top/>
      <bottom/>
      <diagonal/>
    </border>
    <border>
      <left style="thin">
        <color rgb="FFD9DEE3"/>
      </left>
      <right/>
      <top/>
      <bottom style="thin">
        <color rgb="FFD9DEE3"/>
      </bottom>
      <diagonal/>
    </border>
    <border>
      <left/>
      <right/>
      <top/>
      <bottom style="thin">
        <color rgb="FFD9DEE3"/>
      </bottom>
      <diagonal/>
    </border>
    <border>
      <left/>
      <right style="thin">
        <color rgb="FFD9DEE3"/>
      </right>
      <top/>
      <bottom style="thin">
        <color rgb="FFD9DEE3"/>
      </bottom>
      <diagonal/>
    </border>
    <border>
      <left style="thin">
        <color rgb="FFD9DEE3"/>
      </left>
      <right/>
      <top style="thin">
        <color rgb="FFD9DEE3"/>
      </top>
      <bottom style="thin">
        <color rgb="FFD9DEE3"/>
      </bottom>
      <diagonal/>
    </border>
    <border>
      <left/>
      <right/>
      <top style="thin">
        <color rgb="FFD9DEE3"/>
      </top>
      <bottom style="thin">
        <color rgb="FFD9DEE3"/>
      </bottom>
      <diagonal/>
    </border>
    <border>
      <left/>
      <right style="thin">
        <color rgb="FFD9DEE3"/>
      </right>
      <top style="thin">
        <color rgb="FFD9DEE3"/>
      </top>
      <bottom style="thin">
        <color rgb="FFD9DEE3"/>
      </bottom>
      <diagonal/>
    </border>
    <border>
      <left/>
      <right/>
      <top style="thin">
        <color rgb="FFD9DEE3"/>
      </top>
      <bottom style="thin">
        <color rgb="FFB7C4B5"/>
      </bottom>
      <diagonal/>
    </border>
    <border>
      <left/>
      <right style="thin">
        <color rgb="FFD9DEE3"/>
      </right>
      <top style="thin">
        <color rgb="FFD9DEE3"/>
      </top>
      <bottom style="thin">
        <color rgb="FFB7C4B5"/>
      </bottom>
      <diagonal/>
    </border>
    <border>
      <left style="thin">
        <color rgb="FFD9DEE3"/>
      </left>
      <right/>
      <top style="thin">
        <color rgb="FFD97A1E"/>
      </top>
      <bottom/>
      <diagonal/>
    </border>
    <border>
      <left/>
      <right style="thin">
        <color rgb="FFD9DEE3"/>
      </right>
      <top style="thin">
        <color rgb="FFD97A1E"/>
      </top>
      <bottom/>
      <diagonal/>
    </border>
    <border>
      <left style="thin">
        <color rgb="FFD97A1E"/>
      </left>
      <right/>
      <top/>
      <bottom style="thin">
        <color rgb="FFD9DEE3"/>
      </bottom>
      <diagonal/>
    </border>
    <border>
      <left/>
      <right style="thin">
        <color rgb="FFD97A1E"/>
      </right>
      <top/>
      <bottom style="thin">
        <color rgb="FFD9DEE3"/>
      </bottom>
      <diagonal/>
    </border>
    <border>
      <left/>
      <right/>
      <top style="thin">
        <color theme="4" tint="0.39997558519241921"/>
      </top>
      <bottom style="thin">
        <color theme="4" tint="0.39997558519241921"/>
      </bottom>
      <diagonal/>
    </border>
    <border>
      <left/>
      <right/>
      <top style="thin">
        <color rgb="FFD9DEE3"/>
      </top>
      <bottom style="thin">
        <color theme="4" tint="0.39997558519241921"/>
      </bottom>
      <diagonal/>
    </border>
    <border>
      <left/>
      <right style="thin">
        <color theme="4" tint="0.39997558519241921"/>
      </right>
      <top style="thin">
        <color rgb="FFD9DEE3"/>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rgb="FFD9DEE3"/>
      </bottom>
      <diagonal/>
    </border>
    <border>
      <left/>
      <right style="thin">
        <color rgb="FFD9DEE3"/>
      </right>
      <top style="thin">
        <color theme="4" tint="0.39997558519241921"/>
      </top>
      <bottom style="thin">
        <color theme="4" tint="0.39997558519241921"/>
      </bottom>
      <diagonal/>
    </border>
  </borders>
  <cellStyleXfs count="3">
    <xf numFmtId="0" fontId="0" fillId="0" borderId="0"/>
    <xf numFmtId="0" fontId="9" fillId="0" borderId="0" applyNumberFormat="0" applyFill="0" applyBorder="0" applyAlignment="0" applyProtection="0"/>
    <xf numFmtId="0" fontId="9" fillId="0" borderId="0" applyNumberFormat="0" applyFill="0" applyBorder="0" applyAlignment="0" applyProtection="0"/>
  </cellStyleXfs>
  <cellXfs count="135">
    <xf numFmtId="0" fontId="0" fillId="0" borderId="0" xfId="0"/>
    <xf numFmtId="0" fontId="2" fillId="3" borderId="0" xfId="0" applyFont="1" applyFill="1" applyAlignment="1">
      <alignment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11" xfId="0" applyFont="1" applyFill="1" applyBorder="1" applyAlignment="1">
      <alignment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0" xfId="0"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6" fillId="7" borderId="0" xfId="0" applyFont="1" applyFill="1" applyAlignment="1">
      <alignment horizontal="center" vertical="center" wrapText="1"/>
    </xf>
    <xf numFmtId="0" fontId="0" fillId="6" borderId="7" xfId="0" applyFill="1" applyBorder="1" applyAlignment="1">
      <alignment vertical="top" wrapText="1"/>
    </xf>
    <xf numFmtId="0" fontId="0" fillId="6" borderId="8" xfId="0" applyFill="1" applyBorder="1" applyAlignment="1">
      <alignment vertical="top" wrapText="1"/>
    </xf>
    <xf numFmtId="0" fontId="0" fillId="6" borderId="9" xfId="0" applyFill="1" applyBorder="1" applyAlignment="1">
      <alignment vertical="top" wrapText="1"/>
    </xf>
    <xf numFmtId="0" fontId="0" fillId="6" borderId="11" xfId="0" applyFill="1" applyBorder="1" applyAlignment="1">
      <alignment vertical="top" wrapText="1"/>
    </xf>
    <xf numFmtId="0" fontId="0" fillId="6" borderId="12" xfId="0" applyFill="1" applyBorder="1" applyAlignment="1">
      <alignment vertical="top" wrapText="1"/>
    </xf>
    <xf numFmtId="0" fontId="0" fillId="6" borderId="13" xfId="0" applyFill="1" applyBorder="1" applyAlignment="1">
      <alignment vertical="top" wrapText="1"/>
    </xf>
    <xf numFmtId="0" fontId="2" fillId="3" borderId="17" xfId="0" applyFont="1" applyFill="1" applyBorder="1" applyAlignment="1">
      <alignment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0" fillId="5" borderId="4" xfId="0" applyFill="1" applyBorder="1" applyAlignment="1">
      <alignment vertical="top" wrapText="1"/>
    </xf>
    <xf numFmtId="0" fontId="0" fillId="5" borderId="5" xfId="0" applyFill="1" applyBorder="1" applyAlignment="1">
      <alignment vertical="top" wrapText="1"/>
    </xf>
    <xf numFmtId="14" fontId="0" fillId="5" borderId="5" xfId="0" applyNumberFormat="1" applyFill="1" applyBorder="1" applyAlignment="1">
      <alignment vertical="top" wrapText="1"/>
    </xf>
    <xf numFmtId="14" fontId="0" fillId="5" borderId="6" xfId="0" applyNumberFormat="1" applyFill="1" applyBorder="1" applyAlignment="1">
      <alignment vertical="top" wrapText="1"/>
    </xf>
    <xf numFmtId="0" fontId="0" fillId="5" borderId="6" xfId="0" applyFill="1" applyBorder="1" applyAlignment="1">
      <alignment vertical="top" wrapText="1"/>
    </xf>
    <xf numFmtId="0" fontId="8" fillId="11" borderId="31" xfId="0" applyFont="1" applyFill="1" applyBorder="1" applyAlignment="1">
      <alignment vertical="center" wrapText="1"/>
    </xf>
    <xf numFmtId="0" fontId="0" fillId="0" borderId="0" xfId="0" applyAlignment="1">
      <alignment vertical="center"/>
    </xf>
    <xf numFmtId="0" fontId="8" fillId="0" borderId="0" xfId="0" applyFont="1" applyAlignment="1">
      <alignment vertical="center"/>
    </xf>
    <xf numFmtId="0" fontId="8" fillId="0" borderId="0" xfId="0" applyFont="1" applyAlignment="1">
      <alignment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17" xfId="0" applyFont="1" applyBorder="1" applyAlignment="1">
      <alignment vertical="center" wrapText="1"/>
    </xf>
    <xf numFmtId="0" fontId="8" fillId="10" borderId="0" xfId="0" applyFont="1" applyFill="1" applyAlignment="1">
      <alignment vertical="center" wrapText="1"/>
    </xf>
    <xf numFmtId="0" fontId="13" fillId="10" borderId="0" xfId="1" applyFont="1" applyFill="1" applyAlignment="1">
      <alignment vertical="center" wrapText="1"/>
    </xf>
    <xf numFmtId="0" fontId="8" fillId="9" borderId="0" xfId="0" applyFont="1" applyFill="1" applyAlignment="1">
      <alignment vertical="center" wrapText="1"/>
    </xf>
    <xf numFmtId="0" fontId="13" fillId="9" borderId="0" xfId="1" applyFont="1" applyFill="1" applyAlignment="1">
      <alignment vertical="center" wrapText="1"/>
    </xf>
    <xf numFmtId="0" fontId="8" fillId="8" borderId="0" xfId="0" applyFont="1" applyFill="1" applyAlignment="1">
      <alignment vertical="center" wrapText="1"/>
    </xf>
    <xf numFmtId="0" fontId="8" fillId="0" borderId="19" xfId="0" applyFont="1" applyBorder="1" applyAlignment="1">
      <alignment vertical="center" wrapText="1"/>
    </xf>
    <xf numFmtId="0" fontId="8" fillId="0" borderId="20" xfId="0" applyFont="1" applyBorder="1" applyAlignment="1">
      <alignment vertical="center" wrapText="1"/>
    </xf>
    <xf numFmtId="0" fontId="8" fillId="9" borderId="15" xfId="0" applyFont="1" applyFill="1" applyBorder="1" applyAlignment="1">
      <alignment vertical="center" wrapText="1"/>
    </xf>
    <xf numFmtId="0" fontId="13" fillId="9" borderId="15" xfId="1" applyFont="1" applyFill="1" applyBorder="1" applyAlignment="1">
      <alignment vertical="center" wrapText="1"/>
    </xf>
    <xf numFmtId="0" fontId="0" fillId="0" borderId="0" xfId="0" applyAlignment="1">
      <alignment vertical="center" wrapText="1"/>
    </xf>
    <xf numFmtId="9" fontId="0" fillId="5" borderId="5" xfId="0" applyNumberFormat="1" applyFill="1" applyBorder="1" applyAlignment="1">
      <alignment vertical="top" wrapText="1"/>
    </xf>
    <xf numFmtId="14" fontId="0" fillId="5" borderId="5" xfId="0" applyNumberFormat="1" applyFill="1" applyBorder="1" applyAlignment="1">
      <alignment vertical="center" wrapText="1"/>
    </xf>
    <xf numFmtId="0" fontId="12" fillId="4" borderId="2" xfId="0" applyFont="1" applyFill="1" applyBorder="1" applyAlignment="1">
      <alignment vertical="center" wrapText="1"/>
    </xf>
    <xf numFmtId="0" fontId="9" fillId="9" borderId="15" xfId="2" applyFill="1" applyBorder="1" applyAlignment="1">
      <alignment vertical="center" wrapText="1"/>
    </xf>
    <xf numFmtId="0" fontId="15" fillId="0" borderId="0" xfId="0" applyFont="1" applyAlignment="1">
      <alignment vertical="center" wrapText="1"/>
    </xf>
    <xf numFmtId="0" fontId="8" fillId="11" borderId="32" xfId="0" applyFont="1" applyFill="1" applyBorder="1" applyAlignment="1">
      <alignment vertical="center" wrapText="1"/>
    </xf>
    <xf numFmtId="0" fontId="9" fillId="11" borderId="32" xfId="2" applyFill="1" applyBorder="1" applyAlignment="1">
      <alignment vertical="center" wrapText="1"/>
    </xf>
    <xf numFmtId="0" fontId="8" fillId="11" borderId="33" xfId="0" applyFont="1" applyFill="1" applyBorder="1" applyAlignment="1">
      <alignment vertical="center" wrapText="1"/>
    </xf>
    <xf numFmtId="0" fontId="8" fillId="9" borderId="0" xfId="0" applyFont="1" applyFill="1" applyAlignment="1">
      <alignment horizontal="left" vertical="center" wrapText="1"/>
    </xf>
    <xf numFmtId="0" fontId="8" fillId="10" borderId="0" xfId="0" applyFont="1" applyFill="1" applyAlignment="1">
      <alignment horizontal="left" vertical="center" wrapText="1"/>
    </xf>
    <xf numFmtId="0" fontId="8" fillId="0" borderId="0" xfId="0" applyFont="1" applyAlignment="1">
      <alignment horizontal="left" vertical="center" wrapText="1"/>
    </xf>
    <xf numFmtId="0" fontId="8" fillId="0" borderId="34" xfId="0" applyFont="1" applyBorder="1" applyAlignment="1">
      <alignment vertical="top" wrapText="1"/>
    </xf>
    <xf numFmtId="0" fontId="8" fillId="0" borderId="31" xfId="0" applyFont="1" applyBorder="1" applyAlignment="1">
      <alignment vertical="center" wrapText="1"/>
    </xf>
    <xf numFmtId="0" fontId="8" fillId="0" borderId="34" xfId="0" applyFont="1" applyBorder="1" applyAlignment="1">
      <alignment vertical="center" wrapText="1"/>
    </xf>
    <xf numFmtId="0" fontId="13" fillId="0" borderId="0" xfId="1" applyFont="1" applyFill="1" applyAlignment="1">
      <alignment vertical="center" wrapText="1"/>
    </xf>
    <xf numFmtId="0" fontId="8" fillId="11" borderId="32" xfId="0" applyFont="1" applyFill="1" applyBorder="1" applyAlignment="1">
      <alignment horizontal="left" vertical="center" wrapText="1"/>
    </xf>
    <xf numFmtId="0" fontId="8" fillId="9" borderId="15" xfId="0" applyFont="1" applyFill="1" applyBorder="1" applyAlignment="1">
      <alignment horizontal="left" vertical="center" wrapText="1"/>
    </xf>
    <xf numFmtId="0" fontId="12" fillId="4" borderId="3" xfId="0" applyFont="1" applyFill="1" applyBorder="1" applyAlignment="1">
      <alignment horizontal="center" vertical="center" wrapText="1"/>
    </xf>
    <xf numFmtId="0" fontId="8" fillId="5" borderId="15" xfId="0" applyFont="1" applyFill="1" applyBorder="1" applyAlignment="1">
      <alignment vertical="center" wrapText="1"/>
    </xf>
    <xf numFmtId="0" fontId="8" fillId="5" borderId="16" xfId="0" applyFont="1" applyFill="1" applyBorder="1" applyAlignment="1">
      <alignment vertical="center" wrapText="1"/>
    </xf>
    <xf numFmtId="0" fontId="8" fillId="5" borderId="0" xfId="0" applyFont="1" applyFill="1" applyAlignment="1">
      <alignment vertical="center" wrapText="1"/>
    </xf>
    <xf numFmtId="0" fontId="8" fillId="5" borderId="18" xfId="0" applyFont="1" applyFill="1" applyBorder="1" applyAlignment="1">
      <alignment vertical="center" wrapText="1"/>
    </xf>
    <xf numFmtId="0" fontId="14" fillId="9" borderId="0" xfId="0" applyFont="1" applyFill="1" applyAlignment="1">
      <alignment vertical="center" wrapText="1"/>
    </xf>
    <xf numFmtId="0" fontId="14" fillId="10" borderId="0" xfId="0" applyFont="1" applyFill="1" applyAlignment="1">
      <alignment vertical="center" wrapText="1"/>
    </xf>
    <xf numFmtId="0" fontId="8" fillId="9" borderId="20" xfId="0" applyFont="1" applyFill="1" applyBorder="1" applyAlignment="1">
      <alignment vertical="center" wrapText="1"/>
    </xf>
    <xf numFmtId="0" fontId="16" fillId="4" borderId="2" xfId="0" applyFont="1" applyFill="1" applyBorder="1" applyAlignment="1">
      <alignment horizontal="center" vertical="center" wrapText="1"/>
    </xf>
    <xf numFmtId="0" fontId="8" fillId="5" borderId="32" xfId="0" applyFont="1" applyFill="1" applyBorder="1" applyAlignment="1">
      <alignment vertical="center" wrapText="1"/>
    </xf>
    <xf numFmtId="0" fontId="8" fillId="5" borderId="31" xfId="0" applyFont="1" applyFill="1" applyBorder="1" applyAlignment="1">
      <alignment vertical="center" wrapText="1"/>
    </xf>
    <xf numFmtId="0" fontId="8" fillId="5" borderId="35" xfId="0" applyFont="1" applyFill="1" applyBorder="1" applyAlignment="1">
      <alignment vertical="center" wrapText="1"/>
    </xf>
    <xf numFmtId="0" fontId="12" fillId="4" borderId="2" xfId="0" applyFont="1" applyFill="1" applyBorder="1" applyAlignment="1">
      <alignment horizontal="left" vertical="center" wrapText="1"/>
    </xf>
    <xf numFmtId="0" fontId="8" fillId="5" borderId="0" xfId="0" applyFont="1" applyFill="1" applyAlignment="1">
      <alignment horizontal="left" vertical="center" wrapText="1"/>
    </xf>
    <xf numFmtId="0" fontId="8" fillId="9" borderId="20" xfId="0" applyFont="1" applyFill="1" applyBorder="1" applyAlignment="1">
      <alignment horizontal="left" vertical="center" wrapText="1"/>
    </xf>
    <xf numFmtId="0" fontId="8" fillId="0" borderId="0" xfId="0" applyFont="1" applyAlignment="1">
      <alignment horizontal="left" vertical="center"/>
    </xf>
    <xf numFmtId="0" fontId="18" fillId="5" borderId="36" xfId="0" applyFont="1" applyFill="1" applyBorder="1" applyAlignment="1">
      <alignment vertical="center" wrapText="1"/>
    </xf>
    <xf numFmtId="0" fontId="8" fillId="5" borderId="36" xfId="0" applyFont="1" applyFill="1" applyBorder="1" applyAlignment="1">
      <alignment vertical="center" wrapText="1"/>
    </xf>
    <xf numFmtId="0" fontId="3" fillId="4" borderId="1" xfId="0" applyFont="1" applyFill="1" applyBorder="1" applyAlignment="1">
      <alignment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5" borderId="15" xfId="0" applyFill="1" applyBorder="1" applyAlignment="1">
      <alignment vertical="center" wrapText="1"/>
    </xf>
    <xf numFmtId="0" fontId="0" fillId="5" borderId="16" xfId="0" applyFill="1" applyBorder="1" applyAlignment="1">
      <alignment vertical="center" wrapText="1"/>
    </xf>
    <xf numFmtId="0" fontId="0" fillId="0" borderId="17" xfId="0" applyBorder="1" applyAlignment="1">
      <alignment vertical="center" wrapText="1"/>
    </xf>
    <xf numFmtId="0" fontId="0" fillId="5" borderId="0" xfId="0" applyFill="1" applyAlignment="1">
      <alignment vertical="center" wrapText="1"/>
    </xf>
    <xf numFmtId="0" fontId="0" fillId="5" borderId="18" xfId="0" applyFill="1" applyBorder="1" applyAlignment="1">
      <alignment vertical="center" wrapText="1"/>
    </xf>
    <xf numFmtId="0" fontId="17" fillId="5" borderId="0" xfId="0" applyFont="1" applyFill="1" applyAlignment="1">
      <alignment vertical="center" wrapText="1"/>
    </xf>
    <xf numFmtId="0" fontId="9" fillId="5" borderId="0" xfId="2" applyFill="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5" borderId="20" xfId="0" applyFill="1" applyBorder="1" applyAlignment="1">
      <alignment vertical="center" wrapText="1"/>
    </xf>
    <xf numFmtId="0" fontId="0" fillId="5" borderId="21" xfId="0" applyFill="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7" fillId="3" borderId="22" xfId="0" applyFont="1" applyFill="1" applyBorder="1" applyAlignment="1">
      <alignment vertical="center" wrapText="1"/>
    </xf>
    <xf numFmtId="0" fontId="7" fillId="3" borderId="23" xfId="0" applyFont="1" applyFill="1" applyBorder="1" applyAlignment="1">
      <alignment vertical="center" wrapText="1"/>
    </xf>
    <xf numFmtId="0" fontId="7" fillId="3" borderId="24" xfId="0" applyFont="1" applyFill="1" applyBorder="1" applyAlignment="1">
      <alignment vertical="center" wrapText="1"/>
    </xf>
    <xf numFmtId="0" fontId="9" fillId="5" borderId="0" xfId="1" applyFill="1" applyAlignment="1">
      <alignment vertical="center" wrapText="1"/>
    </xf>
    <xf numFmtId="0" fontId="21" fillId="5" borderId="0" xfId="1" applyFont="1" applyFill="1" applyAlignment="1">
      <alignment vertical="center" wrapText="1"/>
    </xf>
    <xf numFmtId="0" fontId="20" fillId="0" borderId="0" xfId="0" applyFont="1" applyAlignment="1">
      <alignment vertical="center" wrapText="1"/>
    </xf>
    <xf numFmtId="0" fontId="25" fillId="5" borderId="36" xfId="0" applyFont="1" applyFill="1" applyBorder="1" applyAlignment="1">
      <alignment vertical="center" wrapText="1"/>
    </xf>
    <xf numFmtId="0" fontId="18" fillId="8" borderId="36" xfId="0" applyFont="1" applyFill="1" applyBorder="1" applyAlignment="1">
      <alignment vertical="center" wrapText="1"/>
    </xf>
    <xf numFmtId="0" fontId="24" fillId="5" borderId="0" xfId="1" applyFont="1" applyFill="1" applyAlignment="1">
      <alignment vertical="center" wrapText="1"/>
    </xf>
    <xf numFmtId="0" fontId="18" fillId="0" borderId="36" xfId="0" applyFont="1" applyBorder="1" applyAlignment="1">
      <alignment vertical="center" wrapText="1"/>
    </xf>
    <xf numFmtId="0" fontId="9" fillId="5" borderId="20" xfId="2" applyFill="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vertical="center" wrapText="1"/>
    </xf>
    <xf numFmtId="0" fontId="1" fillId="2" borderId="0" xfId="0" applyFont="1" applyFill="1" applyAlignment="1">
      <alignment horizontal="center" vertical="center" wrapText="1"/>
    </xf>
    <xf numFmtId="0" fontId="4" fillId="6" borderId="27" xfId="0" applyFont="1" applyFill="1" applyBorder="1" applyAlignment="1">
      <alignment vertical="top" wrapText="1"/>
    </xf>
    <xf numFmtId="0" fontId="4" fillId="6" borderId="8" xfId="0" applyFont="1" applyFill="1" applyBorder="1" applyAlignment="1">
      <alignment vertical="top" wrapText="1"/>
    </xf>
    <xf numFmtId="0" fontId="4" fillId="6" borderId="28" xfId="0" applyFont="1" applyFill="1" applyBorder="1" applyAlignment="1">
      <alignment vertical="top" wrapText="1"/>
    </xf>
    <xf numFmtId="0" fontId="4" fillId="6" borderId="7" xfId="0" applyFont="1" applyFill="1" applyBorder="1" applyAlignment="1">
      <alignment vertical="center" wrapText="1"/>
    </xf>
    <xf numFmtId="0" fontId="4" fillId="6" borderId="8" xfId="0" applyFont="1" applyFill="1" applyBorder="1" applyAlignment="1">
      <alignment vertical="center" wrapText="1"/>
    </xf>
    <xf numFmtId="0" fontId="4" fillId="6" borderId="9" xfId="0" applyFont="1" applyFill="1" applyBorder="1" applyAlignment="1">
      <alignment vertical="center" wrapText="1"/>
    </xf>
    <xf numFmtId="0" fontId="4" fillId="6" borderId="29" xfId="0" applyFont="1" applyFill="1" applyBorder="1" applyAlignment="1">
      <alignment vertical="center" wrapText="1"/>
    </xf>
    <xf numFmtId="0" fontId="4" fillId="6" borderId="20" xfId="0" applyFont="1" applyFill="1" applyBorder="1" applyAlignment="1">
      <alignment vertical="center" wrapText="1"/>
    </xf>
    <xf numFmtId="0" fontId="4" fillId="6" borderId="30" xfId="0" applyFont="1" applyFill="1" applyBorder="1" applyAlignment="1">
      <alignment vertical="center" wrapText="1"/>
    </xf>
    <xf numFmtId="0" fontId="11" fillId="2" borderId="0" xfId="0" applyFont="1" applyFill="1" applyAlignment="1">
      <alignment horizontal="center" vertical="center" wrapText="1"/>
    </xf>
    <xf numFmtId="0" fontId="12" fillId="3" borderId="0" xfId="0" applyFont="1" applyFill="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5" fillId="6" borderId="10" xfId="0" applyFont="1" applyFill="1" applyBorder="1" applyAlignment="1">
      <alignment vertical="center" wrapText="1"/>
    </xf>
    <xf numFmtId="0" fontId="5" fillId="6" borderId="0" xfId="0" applyFont="1" applyFill="1" applyAlignment="1">
      <alignment vertical="center" wrapText="1"/>
    </xf>
    <xf numFmtId="0" fontId="5" fillId="6" borderId="11" xfId="0" applyFont="1" applyFill="1" applyBorder="1" applyAlignment="1">
      <alignment vertical="center" wrapText="1"/>
    </xf>
    <xf numFmtId="0" fontId="5" fillId="6" borderId="12" xfId="0" applyFont="1" applyFill="1" applyBorder="1" applyAlignment="1">
      <alignment vertical="center" wrapText="1"/>
    </xf>
  </cellXfs>
  <cellStyles count="3">
    <cellStyle name="Hipervínculo" xfId="1" builtinId="8"/>
    <cellStyle name="Hyperlink" xfId="2" xr:uid="{00000000-000B-0000-0000-000008000000}"/>
    <cellStyle name="Normal" xfId="0" builtinId="0"/>
  </cellStyles>
  <dxfs count="80">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alignment horizontal="general" vertical="center"/>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horizontal="left" vertical="center" textRotation="0" indent="0" justifyLastLine="0" shrinkToFit="0" readingOrder="0"/>
    </dxf>
    <dxf>
      <font>
        <strike val="0"/>
        <outline val="0"/>
        <shadow val="0"/>
        <vertAlign val="baseline"/>
        <color theme="1"/>
      </font>
      <fill>
        <patternFill patternType="solid">
          <fgColor indexed="64"/>
          <bgColor rgb="FFFFFDF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strike val="0"/>
        <outline val="0"/>
        <shadow val="0"/>
        <vertAlign val="baseline"/>
        <color theme="1"/>
      </font>
      <alignment vertical="center" textRotation="0" wrapText="1" indent="0" justifyLastLine="0" shrinkToFit="0" readingOrder="0"/>
    </dxf>
    <dxf>
      <font>
        <strike val="0"/>
        <outline val="0"/>
        <shadow val="0"/>
        <vertAlign val="baseline"/>
        <color theme="1"/>
      </font>
      <alignment vertical="center" textRotation="0" wrapText="1" indent="0" justifyLastLine="0" shrinkToFit="0" readingOrder="0"/>
    </dxf>
    <dxf>
      <font>
        <strike val="0"/>
        <outline val="0"/>
        <shadow val="0"/>
        <vertAlign val="baseline"/>
        <color theme="1"/>
      </font>
      <alignment vertical="center" textRotation="0" wrapText="1" indent="0" justifyLastLine="0" shrinkToFit="0" readingOrder="0"/>
    </dxf>
    <dxf>
      <font>
        <strike val="0"/>
        <outline val="0"/>
        <shadow val="0"/>
        <vertAlign val="baseline"/>
        <color theme="1"/>
      </font>
      <alignment horizontal="general" vertical="center" textRotation="0" wrapText="1" indent="0" justifyLastLine="0" shrinkToFit="0" readingOrder="0"/>
    </dxf>
    <dxf>
      <font>
        <b val="0"/>
        <strike val="0"/>
        <outline val="0"/>
        <shadow val="0"/>
        <vertAlign val="baseline"/>
        <sz val="11"/>
        <color theme="1"/>
        <name val="CARLITO"/>
      </font>
      <alignment vertical="center" textRotation="0" wrapText="1"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strike val="0"/>
        <outline val="0"/>
        <shadow val="0"/>
        <vertAlign val="baseline"/>
        <color theme="1"/>
      </font>
      <alignment vertical="center" textRotation="0" indent="0" justifyLastLine="0" shrinkToFit="0" readingOrder="0"/>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7A5A00"/>
      </font>
      <fill>
        <patternFill patternType="solid">
          <bgColor rgb="FFFFF7D6"/>
        </patternFill>
      </fill>
    </dxf>
    <dxf>
      <font>
        <b/>
        <color rgb="FF2F6B3C"/>
      </font>
      <fill>
        <patternFill patternType="solid">
          <bgColor rgb="FFEAF4E8"/>
        </patternFill>
      </fill>
    </dxf>
    <dxf>
      <font>
        <b/>
        <color rgb="FF9B1C1C"/>
      </font>
      <fill>
        <patternFill patternType="solid">
          <bgColor rgb="FFFD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ausalesRechazoTable" displayName="CausalesRechazoTable" ref="A4:H21" headerRowDxfId="66" dataDxfId="65" totalsRowDxfId="64">
  <tableColumns count="8">
    <tableColumn id="1" xr3:uid="{00000000-0010-0000-0200-000001000000}" name="CAUSAL DE RECHAZO / CONTROL" dataDxfId="63"/>
    <tableColumn id="2" xr3:uid="{00000000-0010-0000-0200-000002000000}" name="NUMERAL / FUENTE" dataDxfId="62"/>
    <tableColumn id="3" xr3:uid="{00000000-0010-0000-0200-000003000000}" name="RESULTADO (CUMPLE / NO CUMPLE)" dataDxfId="61"/>
    <tableColumn id="4" xr3:uid="{00000000-0010-0000-0200-000004000000}" name="PROPONENTE EVALUADO" dataDxfId="60"/>
    <tableColumn id="5" xr3:uid="{00000000-0010-0000-0200-000005000000}" name="FOLIO(S)" dataDxfId="59"/>
    <tableColumn id="6" xr3:uid="{00000000-0010-0000-0200-000006000000}" name="CARPETA / RUTA" dataDxfId="58"/>
    <tableColumn id="7" xr3:uid="{00000000-0010-0000-0200-000007000000}" name="NOMBRE DEL DOCUMENTO / EVIDENCIA" dataDxfId="57"/>
    <tableColumn id="8" xr3:uid="{00000000-0010-0000-0200-000008000000}" name="OBSERVACIÓN / FUNDAMENTO" dataDxfId="56"/>
  </tableColumns>
  <tableStyleInfo name="TableStyleLight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uridicosTable" displayName="JuridicosTable" ref="A4:L37" headerRowDxfId="43" dataDxfId="42" totalsRowDxfId="41">
  <tableColumns count="12">
    <tableColumn id="1" xr3:uid="{00000000-0010-0000-0000-000001000000}" name="REQUISITO EXIGIDO EN EL PLIEGO" dataDxfId="40"/>
    <tableColumn id="2" xr3:uid="{00000000-0010-0000-0000-000002000000}" name="NUMERAL / FUENTE" dataDxfId="39"/>
    <tableColumn id="3" xr3:uid="{00000000-0010-0000-0000-000003000000}" name="RESULTADO PRELIMINAR" dataDxfId="38"/>
    <tableColumn id="4" xr3:uid="{00000000-0010-0000-0000-000004000000}" name="PROPONENTE EVALUADO" dataDxfId="37"/>
    <tableColumn id="5" xr3:uid="{00000000-0010-0000-0000-000005000000}" name="EMPRESA / INTEGRANTE QUE APORTA EL REQUISITO" dataDxfId="36"/>
    <tableColumn id="6" xr3:uid="{00000000-0010-0000-0000-000006000000}" name="FOLIO(S)" dataDxfId="35"/>
    <tableColumn id="7" xr3:uid="{00000000-0010-0000-0000-000007000000}" name="CARPETA / RUTA DE LA PROPUESTA" dataDxfId="34"/>
    <tableColumn id="8" xr3:uid="{00000000-0010-0000-0000-000008000000}" name="NOMBRE DEL DOCUMENTO" dataDxfId="33"/>
    <tableColumn id="9" xr3:uid="{00000000-0010-0000-0000-000009000000}" name="CRITERIO DE VERIFICACIÓN" dataDxfId="32"/>
    <tableColumn id="10" xr3:uid="{00000000-0010-0000-0000-00000A000000}" name="SUBSANABILIDAD / ACLARACIÓN" dataDxfId="31"/>
    <tableColumn id="11" xr3:uid="{00000000-0010-0000-0000-00000B000000}" name="RESULTADO FINAL" dataDxfId="30"/>
    <tableColumn id="12" xr3:uid="{00000000-0010-0000-0000-00000C000000}" name="OBSERVACIONES / REQUERIMIENTO"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ecnicosTable" displayName="TecnicosTable" ref="A4:M46" headerRowDxfId="16" dataDxfId="15" totalsRowDxfId="14">
  <tableColumns count="13">
    <tableColumn id="1" xr3:uid="{00000000-0010-0000-0100-000001000000}" name="REQUISITO EXIGIDO EN EL PLIEGO" dataDxfId="13"/>
    <tableColumn id="2" xr3:uid="{00000000-0010-0000-0100-000002000000}" name="NUMERAL / FUENTE" dataDxfId="12"/>
    <tableColumn id="3" xr3:uid="{00000000-0010-0000-0100-000003000000}" name="RESULTADO PRELIMINAR" dataDxfId="11"/>
    <tableColumn id="4" xr3:uid="{00000000-0010-0000-0100-000004000000}" name="PROPONENTE EVALUADO" dataDxfId="10"/>
    <tableColumn id="5" xr3:uid="{00000000-0010-0000-0100-000005000000}" name="EMPRESA / INTEGRANTE QUE APORTA EL REQUISITO" dataDxfId="9"/>
    <tableColumn id="6" xr3:uid="{00000000-0010-0000-0100-000006000000}" name="FOLIO(S)" dataDxfId="8"/>
    <tableColumn id="7" xr3:uid="{00000000-0010-0000-0100-000007000000}" name="CARPETA / RUTA DE LA PROPUESTA" dataDxfId="7"/>
    <tableColumn id="8" xr3:uid="{00000000-0010-0000-0100-000008000000}" name="NOMBRE DEL DOCUMENTO" dataDxfId="6"/>
    <tableColumn id="9" xr3:uid="{00000000-0010-0000-0100-000009000000}" name="CRITERIO DE VERIFICACIÓN" dataDxfId="5"/>
    <tableColumn id="10" xr3:uid="{00000000-0010-0000-0100-00000A000000}" name="SUBSANABILIDAD / ACLARACIÓN" dataDxfId="4"/>
    <tableColumn id="11" xr3:uid="{00000000-0010-0000-0100-00000B000000}" name="RESULTADO FINAL ANTES DE SUBSANACIÓN" dataDxfId="3"/>
    <tableColumn id="12" xr3:uid="{00000000-0010-0000-0100-00000C000000}" name="OBSERVACIONES / REQUERIMIENTO" dataDxfId="2"/>
    <tableColumn id="13" xr3:uid="{A9A60A4A-E68A-450B-927E-FD7FFFDB05F0}" name="Columna1" dataDxfId="0" totalsRowDxfId="1"/>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corabastos.com.co/wp-content/uploads/2026/07/CP-004_2026_-Contratacion-Juridica-Outlook_RadicadoPropuestasOferentes.pdf" TargetMode="External"/><Relationship Id="rId1" Type="http://schemas.openxmlformats.org/officeDocument/2006/relationships/hyperlink" Target="https://corabastos.com.co/wp-content/uploads/2026/07/Consolidado-correos-manifestaciones-de-interes-17-jul-2026.pdf"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orabastos.com.co/wp-content/uploads/2026/07/Consolidado-correos-manifestaciones-de-interes-17-jul-2026.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3"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3"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7"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2"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2"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6"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1"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5"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5" Type="http://schemas.openxmlformats.org/officeDocument/2006/relationships/table" Target="../tables/table3.xml"/><Relationship Id="rId10"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4"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9"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TargetMode="External"/><Relationship Id="rId1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AconPro%20Nexus%2Fa%2E%20ORIGINAL%20REQUISITOS%20HABILITANTES%2Epdf&amp;parent=%2Fpersonal%2Fcontratacionjuridica%5Fcorabastos%5Fcom%5Fco%2FDocuments%2FDOCUMENTOS%20CP%20004%2D2026%2FEXPEDIENTE%20CONTRACTUAL%20DIGITAL%2F092%5FPresentaci%C3%B3nPropuestas%2FUT%20AconPro%20Nex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workbookViewId="0">
      <selection activeCell="B16" sqref="B16"/>
    </sheetView>
  </sheetViews>
  <sheetFormatPr defaultColWidth="8.625" defaultRowHeight="14.1"/>
  <cols>
    <col min="1" max="1" width="26" customWidth="1"/>
    <col min="2" max="2" width="32" customWidth="1"/>
    <col min="3" max="3" width="23" customWidth="1"/>
    <col min="4" max="4" width="25" customWidth="1"/>
    <col min="5" max="5" width="27" customWidth="1"/>
    <col min="6" max="6" width="23" customWidth="1"/>
  </cols>
  <sheetData>
    <row r="1" spans="1:6" ht="27.2" customHeight="1">
      <c r="A1" s="117" t="s">
        <v>0</v>
      </c>
      <c r="B1" s="117"/>
      <c r="C1" s="117"/>
      <c r="D1" s="117"/>
      <c r="E1" s="117"/>
      <c r="F1" s="117"/>
    </row>
    <row r="2" spans="1:6">
      <c r="A2" s="116" t="s">
        <v>1</v>
      </c>
      <c r="B2" s="116"/>
      <c r="C2" s="116"/>
      <c r="D2" s="116"/>
      <c r="E2" s="116"/>
      <c r="F2" s="116"/>
    </row>
    <row r="4" spans="1:6">
      <c r="A4" s="2" t="s">
        <v>2</v>
      </c>
      <c r="B4" s="4" t="s">
        <v>3</v>
      </c>
      <c r="C4" s="25"/>
      <c r="D4" s="2" t="s">
        <v>4</v>
      </c>
      <c r="E4" s="4" t="s">
        <v>5</v>
      </c>
      <c r="F4" s="26"/>
    </row>
    <row r="5" spans="1:6" ht="16.5">
      <c r="A5" s="24" t="s">
        <v>6</v>
      </c>
      <c r="B5" s="27" t="s">
        <v>7</v>
      </c>
      <c r="C5" s="12"/>
      <c r="D5" s="1" t="s">
        <v>8</v>
      </c>
      <c r="E5" s="27" t="str">
        <f>IF(COUNTIF(Juridicos!$K$5:$K$60,"NO CUMPLE")&gt;0,"NO CUMPLE",IF(COUNTIF(Juridicos!$K$5:$K$60,"CUMPLE")&gt;0,"CUMPLE",IF(COUNTIF(Juridicos!$C$5:$C$60,"NO CUMPLE")&gt;0,"PENDIENTE SUBSANACIÓN",IF(COUNTIF(Juridicos!$C$5:$C$60,"CUMPLE")&gt;0,"CUMPLE PRELIMINAR","PENDIENTE"))))</f>
        <v>CUMPLE</v>
      </c>
      <c r="F5" s="13"/>
    </row>
    <row r="6" spans="1:6" ht="16.5">
      <c r="A6" s="24" t="s">
        <v>9</v>
      </c>
      <c r="B6" s="28" t="s">
        <v>10</v>
      </c>
      <c r="C6" s="12"/>
      <c r="D6" s="1" t="s">
        <v>11</v>
      </c>
      <c r="E6" s="28" t="str">
        <f>IF(COUNTIF(Tecnicos!$K$5:$K$70,"NO CUMPLE")&gt;0,"NO CUMPLE",IF(COUNTIF(Tecnicos!$K$5:$K$70,"CUMPLE")&gt;0,"CUMPLE",IF(COUNTIF(Tecnicos!$C$5:$C$70,"NO CUMPLE")&gt;0,"PENDIENTE SUBSANACIÓN",IF(COUNTIF(Tecnicos!$C$5:$C$70,"CUMPLE")&gt;0,"CUMPLE PRELIMINAR","PENDIENTE"))))</f>
        <v>NO CUMPLE</v>
      </c>
      <c r="F6" s="13"/>
    </row>
    <row r="7" spans="1:6" ht="16.5">
      <c r="A7" s="24" t="s">
        <v>12</v>
      </c>
      <c r="B7" s="28" t="s">
        <v>13</v>
      </c>
      <c r="C7" s="12"/>
      <c r="D7" s="1" t="s">
        <v>14</v>
      </c>
      <c r="E7" s="28" t="str">
        <f>IF(COUNTIF('Causales Rechazo'!$C$5:$C$30,"NO CUMPLE")&gt;0,"INCURRE EN CAUSAL",IF(COUNTIF('Causales Rechazo'!$C$5:$C$30,"CUMPLE")&gt;0,"NO INCURRE","PENDIENTE"))</f>
        <v>NO INCURRE</v>
      </c>
      <c r="F7" s="13"/>
    </row>
    <row r="8" spans="1:6" ht="16.5">
      <c r="A8" s="24" t="s">
        <v>15</v>
      </c>
      <c r="B8" s="28" t="s">
        <v>16</v>
      </c>
      <c r="C8" s="12"/>
      <c r="D8" s="1" t="s">
        <v>17</v>
      </c>
      <c r="E8" s="28" t="str">
        <f>IF(E7="INCURRE EN CAUSAL","RECHAZAR",IF(OR(E5="NO CUMPLE",E6="NO CUMPLE"),"NO HABILITADO",IF(AND(OR(E5="CUMPLE",E5="CUMPLE PRELIMINAR"),OR(E6="CUMPLE",E6="CUMPLE PRELIMINAR")),"HABILITADO / PRELIMINAR","PENDIENTE")))</f>
        <v>NO HABILITADO</v>
      </c>
      <c r="F8" s="13"/>
    </row>
    <row r="9" spans="1:6" ht="16.5">
      <c r="A9" s="24" t="s">
        <v>18</v>
      </c>
      <c r="B9" s="28" t="s">
        <v>19</v>
      </c>
      <c r="C9" s="12"/>
      <c r="D9" s="1" t="s">
        <v>20</v>
      </c>
      <c r="E9" s="29">
        <v>46230</v>
      </c>
      <c r="F9" s="13"/>
    </row>
    <row r="10" spans="1:6" ht="33.75">
      <c r="A10" s="24" t="s">
        <v>21</v>
      </c>
      <c r="B10" s="51">
        <v>0.5</v>
      </c>
      <c r="C10" s="12"/>
      <c r="D10" s="24" t="s">
        <v>22</v>
      </c>
      <c r="E10" s="52" t="s">
        <v>23</v>
      </c>
      <c r="F10" s="13"/>
    </row>
    <row r="11" spans="1:6" ht="16.5">
      <c r="A11" s="24" t="s">
        <v>24</v>
      </c>
      <c r="B11" s="28" t="s">
        <v>25</v>
      </c>
      <c r="C11" s="12"/>
      <c r="D11" s="24" t="s">
        <v>26</v>
      </c>
      <c r="E11" s="28" t="s">
        <v>27</v>
      </c>
      <c r="F11" s="13"/>
    </row>
    <row r="12" spans="1:6" ht="16.5">
      <c r="A12" s="24" t="s">
        <v>18</v>
      </c>
      <c r="B12" s="28" t="s">
        <v>28</v>
      </c>
      <c r="C12" s="12"/>
      <c r="D12" s="1"/>
      <c r="E12" s="31"/>
      <c r="F12" s="13"/>
    </row>
    <row r="13" spans="1:6" ht="14.25">
      <c r="A13" s="24" t="s">
        <v>21</v>
      </c>
      <c r="B13" s="51">
        <v>0.5</v>
      </c>
      <c r="C13" s="12"/>
      <c r="D13" s="1"/>
      <c r="E13" s="31"/>
      <c r="F13" s="13"/>
    </row>
    <row r="14" spans="1:6" ht="16.5">
      <c r="A14" s="24" t="s">
        <v>29</v>
      </c>
      <c r="B14" s="28" t="s">
        <v>30</v>
      </c>
      <c r="C14" s="12"/>
      <c r="D14" s="1"/>
      <c r="E14" s="31"/>
      <c r="F14" s="13"/>
    </row>
    <row r="15" spans="1:6" ht="14.25">
      <c r="A15" s="24" t="s">
        <v>31</v>
      </c>
      <c r="B15" s="31">
        <v>10265763</v>
      </c>
      <c r="C15" s="12"/>
      <c r="D15" s="1"/>
      <c r="E15" s="31"/>
      <c r="F15" s="13"/>
    </row>
    <row r="16" spans="1:6" ht="14.25">
      <c r="A16" s="24"/>
      <c r="B16" s="30"/>
      <c r="C16" s="12"/>
      <c r="D16" s="12"/>
      <c r="E16" s="12"/>
      <c r="F16" s="13"/>
    </row>
    <row r="17" spans="1:6">
      <c r="A17" s="118"/>
      <c r="B17" s="119"/>
      <c r="C17" s="119"/>
      <c r="D17" s="119"/>
      <c r="E17" s="119"/>
      <c r="F17" s="120"/>
    </row>
    <row r="18" spans="1:6">
      <c r="A18" s="121" t="s">
        <v>32</v>
      </c>
      <c r="B18" s="122"/>
      <c r="C18" s="122"/>
      <c r="D18" s="122"/>
      <c r="E18" s="122"/>
      <c r="F18" s="123"/>
    </row>
    <row r="19" spans="1:6">
      <c r="A19" s="124"/>
      <c r="B19" s="125"/>
      <c r="C19" s="125"/>
      <c r="D19" s="125"/>
      <c r="E19" s="125"/>
      <c r="F19" s="126"/>
    </row>
    <row r="20" spans="1:6">
      <c r="A20" s="5"/>
      <c r="B20" s="6"/>
      <c r="C20" s="6"/>
      <c r="D20" s="6"/>
      <c r="E20" s="6"/>
      <c r="F20" s="7"/>
    </row>
  </sheetData>
  <mergeCells count="3">
    <mergeCell ref="A1:F1"/>
    <mergeCell ref="A2:F2"/>
    <mergeCell ref="A17:F19"/>
  </mergeCells>
  <conditionalFormatting sqref="E5:E8">
    <cfRule type="expression" dxfId="79" priority="1">
      <formula>OR(E5="NO CUMPLE",E5="RECHAZAR",E5="NO HABILITADO",E5="INCURRE EN CAUSAL")</formula>
    </cfRule>
    <cfRule type="expression" dxfId="78" priority="2">
      <formula>OR(E5="CUMPLE",E5="CUMPLE PRELIMINAR",E5="HABILITADO / PRELIMINAR",E5="NO INCURRE")</formula>
    </cfRule>
    <cfRule type="expression" dxfId="77" priority="3">
      <formula>OR(E5="PENDIENTE",E5="PENDIENTE SUBSANACIÓN")</formula>
    </cfRule>
  </conditionalFormatting>
  <dataValidations count="1">
    <dataValidation type="list" sqref="B7" xr:uid="{00000000-0002-0000-0000-000000000000}">
      <formula1>"PERSONA JURÍDICA INDIVIDUAL,CONSORCIO,UNIÓN TEMPORAL"</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sqref="A1:H1"/>
    </sheetView>
  </sheetViews>
  <sheetFormatPr defaultColWidth="8.625" defaultRowHeight="14.25"/>
  <cols>
    <col min="1" max="1" width="52" style="33" customWidth="1"/>
    <col min="2" max="2" width="23" style="33" customWidth="1"/>
    <col min="3" max="3" width="22" style="33" customWidth="1"/>
    <col min="4" max="4" width="27" style="50" customWidth="1"/>
    <col min="5" max="5" width="12" style="50" customWidth="1"/>
    <col min="6" max="6" width="30" style="50" customWidth="1"/>
    <col min="7" max="7" width="34" style="50" customWidth="1"/>
    <col min="8" max="8" width="30.875" style="50" customWidth="1"/>
    <col min="9" max="16384" width="8.625" style="33"/>
  </cols>
  <sheetData>
    <row r="1" spans="1:8" ht="18">
      <c r="A1" s="127" t="s">
        <v>33</v>
      </c>
      <c r="B1" s="127"/>
      <c r="C1" s="127"/>
      <c r="D1" s="127"/>
      <c r="E1" s="127"/>
      <c r="F1" s="127"/>
      <c r="G1" s="127"/>
      <c r="H1" s="127"/>
    </row>
    <row r="2" spans="1:8">
      <c r="A2" s="128" t="s">
        <v>34</v>
      </c>
      <c r="B2" s="128"/>
      <c r="C2" s="128"/>
      <c r="D2" s="128"/>
      <c r="E2" s="128"/>
      <c r="F2" s="128"/>
      <c r="G2" s="128"/>
      <c r="H2" s="128"/>
    </row>
    <row r="3" spans="1:8">
      <c r="A3" s="34"/>
      <c r="B3" s="34"/>
      <c r="C3" s="34"/>
      <c r="D3" s="35"/>
      <c r="E3" s="35"/>
      <c r="F3" s="35"/>
      <c r="G3" s="35"/>
      <c r="H3" s="35"/>
    </row>
    <row r="4" spans="1:8" ht="36" customHeight="1">
      <c r="A4" s="36" t="s">
        <v>35</v>
      </c>
      <c r="B4" s="37" t="s">
        <v>36</v>
      </c>
      <c r="C4" s="37" t="s">
        <v>37</v>
      </c>
      <c r="D4" s="76" t="s">
        <v>38</v>
      </c>
      <c r="E4" s="53" t="s">
        <v>39</v>
      </c>
      <c r="F4" s="37" t="s">
        <v>40</v>
      </c>
      <c r="G4" s="37" t="s">
        <v>41</v>
      </c>
      <c r="H4" s="37" t="s">
        <v>42</v>
      </c>
    </row>
    <row r="5" spans="1:8" ht="75" customHeight="1">
      <c r="A5" s="38" t="s">
        <v>43</v>
      </c>
      <c r="B5" s="39" t="s">
        <v>44</v>
      </c>
      <c r="C5" s="39" t="s">
        <v>45</v>
      </c>
      <c r="D5" s="43" t="s">
        <v>46</v>
      </c>
      <c r="E5" s="66">
        <v>1</v>
      </c>
      <c r="F5" s="57" t="s">
        <v>47</v>
      </c>
      <c r="G5" s="56" t="s">
        <v>48</v>
      </c>
      <c r="H5" s="58" t="s">
        <v>10</v>
      </c>
    </row>
    <row r="6" spans="1:8" ht="38.450000000000003" customHeight="1">
      <c r="A6" s="40" t="s">
        <v>49</v>
      </c>
      <c r="B6" s="35" t="s">
        <v>50</v>
      </c>
      <c r="C6" s="35" t="s">
        <v>45</v>
      </c>
      <c r="D6" s="41" t="s">
        <v>46</v>
      </c>
      <c r="E6" s="60">
        <v>5</v>
      </c>
      <c r="F6" s="42" t="s">
        <v>51</v>
      </c>
      <c r="G6" s="41" t="s">
        <v>52</v>
      </c>
      <c r="H6" s="41" t="s">
        <v>10</v>
      </c>
    </row>
    <row r="7" spans="1:8" ht="35.1" customHeight="1">
      <c r="A7" s="40" t="s">
        <v>53</v>
      </c>
      <c r="B7" s="35" t="s">
        <v>54</v>
      </c>
      <c r="C7" s="35" t="s">
        <v>45</v>
      </c>
      <c r="D7" s="43" t="s">
        <v>46</v>
      </c>
      <c r="E7" s="59">
        <v>20</v>
      </c>
      <c r="F7" s="44" t="s">
        <v>55</v>
      </c>
      <c r="G7" s="43" t="s">
        <v>56</v>
      </c>
      <c r="H7" s="43" t="s">
        <v>57</v>
      </c>
    </row>
    <row r="8" spans="1:8" ht="38.450000000000003" customHeight="1">
      <c r="A8" s="40" t="s">
        <v>58</v>
      </c>
      <c r="B8" s="35" t="s">
        <v>59</v>
      </c>
      <c r="C8" s="35" t="s">
        <v>45</v>
      </c>
      <c r="D8" s="41" t="s">
        <v>46</v>
      </c>
      <c r="E8" s="60">
        <v>4</v>
      </c>
      <c r="F8" s="42" t="s">
        <v>55</v>
      </c>
      <c r="G8" s="63" t="s">
        <v>60</v>
      </c>
      <c r="H8" s="64" t="s">
        <v>61</v>
      </c>
    </row>
    <row r="9" spans="1:8" ht="38.450000000000003" customHeight="1">
      <c r="A9" s="40" t="s">
        <v>62</v>
      </c>
      <c r="B9" s="35" t="s">
        <v>63</v>
      </c>
      <c r="C9" s="35" t="s">
        <v>45</v>
      </c>
      <c r="D9" s="43" t="s">
        <v>46</v>
      </c>
      <c r="E9" s="59">
        <v>7</v>
      </c>
      <c r="F9" s="44" t="s">
        <v>64</v>
      </c>
      <c r="G9" s="43" t="s">
        <v>65</v>
      </c>
      <c r="H9" s="35" t="s">
        <v>66</v>
      </c>
    </row>
    <row r="10" spans="1:8" ht="65.099999999999994" customHeight="1">
      <c r="A10" s="40" t="s">
        <v>67</v>
      </c>
      <c r="B10" s="35" t="s">
        <v>68</v>
      </c>
      <c r="C10" s="35" t="s">
        <v>45</v>
      </c>
      <c r="D10" s="41" t="s">
        <v>46</v>
      </c>
      <c r="E10" s="60">
        <v>20</v>
      </c>
      <c r="F10" s="42" t="s">
        <v>69</v>
      </c>
      <c r="G10" s="41" t="s">
        <v>70</v>
      </c>
      <c r="H10" s="62" t="s">
        <v>71</v>
      </c>
    </row>
    <row r="11" spans="1:8" ht="38.450000000000003" customHeight="1">
      <c r="A11" s="40" t="s">
        <v>72</v>
      </c>
      <c r="B11" s="35" t="s">
        <v>73</v>
      </c>
      <c r="C11" s="35" t="s">
        <v>45</v>
      </c>
      <c r="D11" s="43" t="s">
        <v>46</v>
      </c>
      <c r="E11" s="59">
        <v>20</v>
      </c>
      <c r="F11" s="44" t="s">
        <v>55</v>
      </c>
      <c r="G11" s="43" t="s">
        <v>56</v>
      </c>
      <c r="H11" s="43" t="s">
        <v>74</v>
      </c>
    </row>
    <row r="12" spans="1:8" ht="38.450000000000003" customHeight="1">
      <c r="A12" s="40" t="s">
        <v>75</v>
      </c>
      <c r="B12" s="35" t="s">
        <v>76</v>
      </c>
      <c r="C12" s="35" t="s">
        <v>45</v>
      </c>
      <c r="D12" s="41" t="s">
        <v>46</v>
      </c>
      <c r="E12" s="60">
        <v>5</v>
      </c>
      <c r="F12" s="42" t="s">
        <v>51</v>
      </c>
      <c r="G12" s="41" t="s">
        <v>52</v>
      </c>
      <c r="H12" s="62" t="s">
        <v>77</v>
      </c>
    </row>
    <row r="13" spans="1:8" ht="90" customHeight="1">
      <c r="A13" s="40" t="s">
        <v>78</v>
      </c>
      <c r="B13" s="35" t="s">
        <v>79</v>
      </c>
      <c r="C13" s="35" t="s">
        <v>45</v>
      </c>
      <c r="D13" s="43" t="s">
        <v>46</v>
      </c>
      <c r="E13" s="59">
        <v>5</v>
      </c>
      <c r="F13" s="44" t="s">
        <v>51</v>
      </c>
      <c r="G13" s="43" t="s">
        <v>52</v>
      </c>
      <c r="H13" s="35" t="s">
        <v>80</v>
      </c>
    </row>
    <row r="14" spans="1:8" ht="38.450000000000003" customHeight="1">
      <c r="A14" s="40" t="s">
        <v>81</v>
      </c>
      <c r="B14" s="35" t="s">
        <v>82</v>
      </c>
      <c r="C14" s="35" t="s">
        <v>83</v>
      </c>
      <c r="D14" s="35" t="s">
        <v>46</v>
      </c>
      <c r="E14" s="61" t="s">
        <v>83</v>
      </c>
      <c r="F14" s="35" t="s">
        <v>83</v>
      </c>
      <c r="G14" s="35" t="s">
        <v>83</v>
      </c>
      <c r="H14" s="35" t="s">
        <v>83</v>
      </c>
    </row>
    <row r="15" spans="1:8" ht="38.450000000000003" customHeight="1">
      <c r="A15" s="40" t="s">
        <v>84</v>
      </c>
      <c r="B15" s="35" t="s">
        <v>85</v>
      </c>
      <c r="C15" s="35" t="s">
        <v>83</v>
      </c>
      <c r="D15" s="35" t="s">
        <v>46</v>
      </c>
      <c r="E15" s="35" t="s">
        <v>83</v>
      </c>
      <c r="F15" s="35" t="s">
        <v>83</v>
      </c>
      <c r="G15" s="35" t="s">
        <v>83</v>
      </c>
      <c r="H15" s="35" t="s">
        <v>83</v>
      </c>
    </row>
    <row r="16" spans="1:8" ht="38.450000000000003" customHeight="1">
      <c r="A16" s="40" t="s">
        <v>86</v>
      </c>
      <c r="B16" s="35" t="s">
        <v>87</v>
      </c>
      <c r="C16" s="45" t="s">
        <v>45</v>
      </c>
      <c r="D16" s="35" t="s">
        <v>46</v>
      </c>
      <c r="E16" s="35">
        <v>930</v>
      </c>
      <c r="F16" s="65" t="s">
        <v>51</v>
      </c>
      <c r="G16" s="35" t="s">
        <v>88</v>
      </c>
      <c r="H16" s="35" t="s">
        <v>10</v>
      </c>
    </row>
    <row r="17" spans="1:8" ht="38.450000000000003" customHeight="1">
      <c r="A17" s="40" t="s">
        <v>89</v>
      </c>
      <c r="B17" s="35" t="s">
        <v>90</v>
      </c>
      <c r="C17" s="35" t="s">
        <v>83</v>
      </c>
      <c r="D17" s="35" t="s">
        <v>46</v>
      </c>
      <c r="E17" s="35" t="s">
        <v>83</v>
      </c>
      <c r="F17" s="35" t="s">
        <v>83</v>
      </c>
      <c r="G17" s="35" t="s">
        <v>83</v>
      </c>
      <c r="H17" s="35" t="s">
        <v>83</v>
      </c>
    </row>
    <row r="18" spans="1:8" ht="38.450000000000003" customHeight="1">
      <c r="A18" s="40" t="s">
        <v>91</v>
      </c>
      <c r="B18" s="35" t="s">
        <v>92</v>
      </c>
      <c r="C18" s="35" t="s">
        <v>45</v>
      </c>
      <c r="D18" s="35" t="s">
        <v>46</v>
      </c>
      <c r="E18" s="60">
        <v>2</v>
      </c>
      <c r="F18" s="42" t="s">
        <v>51</v>
      </c>
      <c r="G18" s="41" t="s">
        <v>93</v>
      </c>
      <c r="H18" s="35" t="s">
        <v>10</v>
      </c>
    </row>
    <row r="19" spans="1:8" ht="38.450000000000003" customHeight="1">
      <c r="A19" s="40" t="s">
        <v>94</v>
      </c>
      <c r="B19" s="35" t="s">
        <v>95</v>
      </c>
      <c r="C19" s="35" t="s">
        <v>83</v>
      </c>
      <c r="D19" s="35" t="s">
        <v>46</v>
      </c>
      <c r="E19" s="35" t="s">
        <v>83</v>
      </c>
      <c r="F19" s="35" t="s">
        <v>83</v>
      </c>
      <c r="G19" s="35" t="s">
        <v>83</v>
      </c>
      <c r="H19" s="35" t="s">
        <v>83</v>
      </c>
    </row>
    <row r="20" spans="1:8" ht="38.450000000000003" customHeight="1">
      <c r="A20" s="40" t="s">
        <v>96</v>
      </c>
      <c r="B20" s="35" t="s">
        <v>97</v>
      </c>
      <c r="C20" s="35" t="s">
        <v>83</v>
      </c>
      <c r="D20" s="35" t="s">
        <v>46</v>
      </c>
      <c r="E20" s="35" t="s">
        <v>83</v>
      </c>
      <c r="F20" s="35" t="s">
        <v>83</v>
      </c>
      <c r="G20" s="35" t="s">
        <v>83</v>
      </c>
      <c r="H20" s="35" t="s">
        <v>83</v>
      </c>
    </row>
    <row r="21" spans="1:8" ht="51" customHeight="1">
      <c r="A21" s="46" t="s">
        <v>98</v>
      </c>
      <c r="B21" s="47" t="s">
        <v>99</v>
      </c>
      <c r="C21" s="47" t="s">
        <v>45</v>
      </c>
      <c r="D21" s="35" t="s">
        <v>46</v>
      </c>
      <c r="E21" s="67">
        <v>24</v>
      </c>
      <c r="F21" s="54" t="s">
        <v>100</v>
      </c>
      <c r="G21" s="55" t="s">
        <v>101</v>
      </c>
      <c r="H21" s="39" t="s">
        <v>10</v>
      </c>
    </row>
    <row r="22" spans="1:8">
      <c r="A22" s="34"/>
      <c r="B22" s="34"/>
      <c r="C22" s="34"/>
      <c r="D22" s="35"/>
      <c r="E22" s="35"/>
      <c r="F22" s="35"/>
      <c r="G22" s="35"/>
      <c r="H22" s="35"/>
    </row>
    <row r="23" spans="1:8">
      <c r="A23" s="129" t="s">
        <v>102</v>
      </c>
      <c r="B23" s="130"/>
      <c r="C23" s="130"/>
      <c r="D23" s="130"/>
      <c r="E23" s="130"/>
      <c r="F23" s="130"/>
      <c r="G23" s="130"/>
      <c r="H23" s="130"/>
    </row>
    <row r="24" spans="1:8">
      <c r="A24" s="131"/>
      <c r="B24" s="132"/>
      <c r="C24" s="132"/>
      <c r="D24" s="132"/>
      <c r="E24" s="132"/>
      <c r="F24" s="132"/>
      <c r="G24" s="132"/>
      <c r="H24" s="132"/>
    </row>
    <row r="25" spans="1:8">
      <c r="A25" s="133"/>
      <c r="B25" s="134"/>
      <c r="C25" s="134"/>
      <c r="D25" s="134"/>
      <c r="E25" s="134"/>
      <c r="F25" s="134"/>
      <c r="G25" s="134"/>
      <c r="H25" s="134"/>
    </row>
  </sheetData>
  <mergeCells count="3">
    <mergeCell ref="A1:H1"/>
    <mergeCell ref="A2:H2"/>
    <mergeCell ref="A23:H25"/>
  </mergeCells>
  <conditionalFormatting sqref="C5:C21">
    <cfRule type="expression" dxfId="76" priority="11">
      <formula>C5="NO CUMPLE"</formula>
    </cfRule>
    <cfRule type="expression" dxfId="75" priority="12">
      <formula>C5="CUMPLE"</formula>
    </cfRule>
  </conditionalFormatting>
  <conditionalFormatting sqref="E14:H15">
    <cfRule type="expression" dxfId="74" priority="9">
      <formula>E14="NO CUMPLE"</formula>
    </cfRule>
    <cfRule type="expression" dxfId="73" priority="10">
      <formula>E14="CUMPLE"</formula>
    </cfRule>
  </conditionalFormatting>
  <conditionalFormatting sqref="E17:H17">
    <cfRule type="expression" dxfId="72" priority="7">
      <formula>E17="NO CUMPLE"</formula>
    </cfRule>
    <cfRule type="expression" dxfId="71" priority="8">
      <formula>E17="CUMPLE"</formula>
    </cfRule>
  </conditionalFormatting>
  <conditionalFormatting sqref="E19:H19">
    <cfRule type="expression" dxfId="70" priority="3">
      <formula>E19="NO CUMPLE"</formula>
    </cfRule>
    <cfRule type="expression" dxfId="69" priority="4">
      <formula>E19="CUMPLE"</formula>
    </cfRule>
  </conditionalFormatting>
  <conditionalFormatting sqref="E20:H20">
    <cfRule type="expression" dxfId="68" priority="1">
      <formula>E20="NO CUMPLE"</formula>
    </cfRule>
    <cfRule type="expression" dxfId="67" priority="2">
      <formula>E20="CUMPLE"</formula>
    </cfRule>
  </conditionalFormatting>
  <dataValidations count="1">
    <dataValidation type="list" sqref="C5:C21 E14:H15 E17:H17 E19:H20" xr:uid="{00000000-0002-0000-0300-000000000000}">
      <formula1>"CUMPLE,NO CUMPLE,N.A."</formula1>
    </dataValidation>
  </dataValidations>
  <hyperlinks>
    <hyperlink ref="F21" r:id="rId1" xr:uid="{1DF1B396-593E-8D45-9BFA-AD70C6DEDB9B}"/>
    <hyperlink ref="F5" r:id="rId2" xr:uid="{F38BD169-D541-42EC-8599-397E9A387986}"/>
  </hyperlinks>
  <pageMargins left="0.7" right="0.7" top="0.75" bottom="0.75" header="0.3" footer="0.3"/>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topLeftCell="H1" zoomScale="91" workbookViewId="0">
      <selection activeCell="I4" sqref="I4"/>
    </sheetView>
  </sheetViews>
  <sheetFormatPr defaultColWidth="8.625" defaultRowHeight="14.25"/>
  <cols>
    <col min="1" max="1" width="46" style="34" customWidth="1"/>
    <col min="2" max="2" width="19" style="34" customWidth="1"/>
    <col min="3" max="3" width="18" style="34" customWidth="1"/>
    <col min="4" max="4" width="25" style="34" customWidth="1"/>
    <col min="5" max="5" width="30" style="34" customWidth="1"/>
    <col min="6" max="6" width="12" style="83" customWidth="1"/>
    <col min="7" max="7" width="28" style="34" customWidth="1"/>
    <col min="8" max="8" width="32" style="34" customWidth="1"/>
    <col min="9" max="9" width="48" style="34" customWidth="1"/>
    <col min="10" max="10" width="28" style="34" customWidth="1"/>
    <col min="11" max="11" width="18" style="34" customWidth="1"/>
    <col min="12" max="12" width="42" style="34" customWidth="1"/>
    <col min="13" max="16384" width="8.625" style="34"/>
  </cols>
  <sheetData>
    <row r="1" spans="1:12" ht="29.1" customHeight="1">
      <c r="A1" s="127" t="s">
        <v>103</v>
      </c>
      <c r="B1" s="127"/>
      <c r="C1" s="127"/>
      <c r="D1" s="127"/>
      <c r="E1" s="127"/>
      <c r="F1" s="127"/>
      <c r="G1" s="127"/>
      <c r="H1" s="127"/>
      <c r="I1" s="127"/>
      <c r="J1" s="127"/>
      <c r="K1" s="127"/>
      <c r="L1" s="127"/>
    </row>
    <row r="2" spans="1:12">
      <c r="A2" s="128" t="s">
        <v>104</v>
      </c>
      <c r="B2" s="128"/>
      <c r="C2" s="128"/>
      <c r="D2" s="128"/>
      <c r="E2" s="128"/>
      <c r="F2" s="128"/>
      <c r="G2" s="128"/>
      <c r="H2" s="128"/>
      <c r="I2" s="128"/>
      <c r="J2" s="128"/>
      <c r="K2" s="128"/>
      <c r="L2" s="128"/>
    </row>
    <row r="4" spans="1:12" ht="36" customHeight="1">
      <c r="A4" s="36" t="s">
        <v>105</v>
      </c>
      <c r="B4" s="37" t="s">
        <v>36</v>
      </c>
      <c r="C4" s="37" t="s">
        <v>106</v>
      </c>
      <c r="D4" s="37" t="s">
        <v>38</v>
      </c>
      <c r="E4" s="37" t="s">
        <v>107</v>
      </c>
      <c r="F4" s="80" t="s">
        <v>39</v>
      </c>
      <c r="G4" s="37" t="s">
        <v>108</v>
      </c>
      <c r="H4" s="37" t="s">
        <v>109</v>
      </c>
      <c r="I4" s="37" t="s">
        <v>110</v>
      </c>
      <c r="J4" s="37" t="s">
        <v>111</v>
      </c>
      <c r="K4" s="37" t="s">
        <v>112</v>
      </c>
      <c r="L4" s="68" t="s">
        <v>113</v>
      </c>
    </row>
    <row r="5" spans="1:12" ht="120" customHeight="1">
      <c r="A5" s="38" t="s">
        <v>114</v>
      </c>
      <c r="B5" s="39" t="s">
        <v>115</v>
      </c>
      <c r="C5" s="69" t="s">
        <v>45</v>
      </c>
      <c r="D5" s="35" t="s">
        <v>46</v>
      </c>
      <c r="E5" s="77" t="s">
        <v>116</v>
      </c>
      <c r="F5" s="67">
        <v>1</v>
      </c>
      <c r="G5" s="49" t="s">
        <v>100</v>
      </c>
      <c r="H5" s="48" t="s">
        <v>117</v>
      </c>
      <c r="I5" s="48" t="s">
        <v>118</v>
      </c>
      <c r="J5" s="39" t="s">
        <v>119</v>
      </c>
      <c r="K5" s="69" t="s">
        <v>45</v>
      </c>
      <c r="L5" s="70" t="s">
        <v>10</v>
      </c>
    </row>
    <row r="6" spans="1:12" ht="74.099999999999994" customHeight="1">
      <c r="A6" s="40" t="s">
        <v>120</v>
      </c>
      <c r="B6" s="35" t="s">
        <v>121</v>
      </c>
      <c r="C6" s="71" t="s">
        <v>45</v>
      </c>
      <c r="D6" s="35" t="s">
        <v>46</v>
      </c>
      <c r="E6" s="78" t="s">
        <v>116</v>
      </c>
      <c r="F6" s="60">
        <v>5</v>
      </c>
      <c r="G6" s="42" t="s">
        <v>51</v>
      </c>
      <c r="H6" s="41" t="s">
        <v>52</v>
      </c>
      <c r="I6" s="41" t="s">
        <v>122</v>
      </c>
      <c r="J6" s="39" t="s">
        <v>119</v>
      </c>
      <c r="K6" s="71" t="s">
        <v>45</v>
      </c>
      <c r="L6" s="72" t="s">
        <v>10</v>
      </c>
    </row>
    <row r="7" spans="1:12" ht="87.95" customHeight="1">
      <c r="A7" s="40" t="s">
        <v>123</v>
      </c>
      <c r="B7" s="35" t="s">
        <v>124</v>
      </c>
      <c r="C7" s="71" t="s">
        <v>45</v>
      </c>
      <c r="D7" s="35" t="s">
        <v>46</v>
      </c>
      <c r="E7" s="78" t="s">
        <v>125</v>
      </c>
      <c r="F7" s="59">
        <v>2</v>
      </c>
      <c r="G7" s="44" t="s">
        <v>126</v>
      </c>
      <c r="H7" s="43" t="s">
        <v>127</v>
      </c>
      <c r="I7" s="43" t="s">
        <v>128</v>
      </c>
      <c r="J7" s="39" t="s">
        <v>119</v>
      </c>
      <c r="K7" s="71" t="s">
        <v>45</v>
      </c>
      <c r="L7" s="72" t="s">
        <v>10</v>
      </c>
    </row>
    <row r="8" spans="1:12" ht="111.95" customHeight="1">
      <c r="A8" s="40" t="s">
        <v>129</v>
      </c>
      <c r="B8" s="35" t="s">
        <v>130</v>
      </c>
      <c r="C8" s="71" t="s">
        <v>45</v>
      </c>
      <c r="D8" s="35" t="s">
        <v>46</v>
      </c>
      <c r="E8" s="78" t="s">
        <v>125</v>
      </c>
      <c r="F8" s="60">
        <v>20</v>
      </c>
      <c r="G8" s="42" t="s">
        <v>55</v>
      </c>
      <c r="H8" s="41" t="s">
        <v>56</v>
      </c>
      <c r="I8" s="41" t="s">
        <v>131</v>
      </c>
      <c r="J8" s="39" t="s">
        <v>119</v>
      </c>
      <c r="K8" s="71" t="s">
        <v>45</v>
      </c>
      <c r="L8" s="72" t="s">
        <v>10</v>
      </c>
    </row>
    <row r="9" spans="1:12" ht="111.95" customHeight="1">
      <c r="A9" s="40" t="s">
        <v>132</v>
      </c>
      <c r="B9" s="35" t="s">
        <v>133</v>
      </c>
      <c r="C9" s="71" t="s">
        <v>45</v>
      </c>
      <c r="D9" s="35" t="s">
        <v>46</v>
      </c>
      <c r="E9" s="78" t="s">
        <v>125</v>
      </c>
      <c r="F9" s="59">
        <v>20</v>
      </c>
      <c r="G9" s="44" t="s">
        <v>134</v>
      </c>
      <c r="H9" s="43" t="s">
        <v>56</v>
      </c>
      <c r="I9" s="43" t="s">
        <v>135</v>
      </c>
      <c r="J9" s="39" t="s">
        <v>119</v>
      </c>
      <c r="K9" s="71" t="s">
        <v>45</v>
      </c>
      <c r="L9" s="72" t="s">
        <v>10</v>
      </c>
    </row>
    <row r="10" spans="1:12" ht="114" customHeight="1">
      <c r="A10" s="40" t="s">
        <v>136</v>
      </c>
      <c r="B10" s="35" t="s">
        <v>137</v>
      </c>
      <c r="C10" s="71" t="s">
        <v>45</v>
      </c>
      <c r="D10" s="35" t="s">
        <v>46</v>
      </c>
      <c r="E10" s="78" t="s">
        <v>138</v>
      </c>
      <c r="F10" s="60">
        <v>20</v>
      </c>
      <c r="G10" s="42" t="s">
        <v>139</v>
      </c>
      <c r="H10" s="41" t="s">
        <v>56</v>
      </c>
      <c r="I10" s="41" t="s">
        <v>140</v>
      </c>
      <c r="J10" s="35" t="s">
        <v>119</v>
      </c>
      <c r="K10" s="71" t="s">
        <v>45</v>
      </c>
      <c r="L10" s="72" t="s">
        <v>10</v>
      </c>
    </row>
    <row r="11" spans="1:12" ht="117" customHeight="1">
      <c r="A11" s="40" t="s">
        <v>141</v>
      </c>
      <c r="B11" s="35" t="s">
        <v>142</v>
      </c>
      <c r="C11" s="71" t="s">
        <v>45</v>
      </c>
      <c r="D11" s="35" t="s">
        <v>46</v>
      </c>
      <c r="E11" s="78" t="s">
        <v>125</v>
      </c>
      <c r="F11" s="59">
        <v>20</v>
      </c>
      <c r="G11" s="44" t="s">
        <v>143</v>
      </c>
      <c r="H11" s="43" t="s">
        <v>56</v>
      </c>
      <c r="I11" s="43" t="s">
        <v>144</v>
      </c>
      <c r="J11" s="35" t="s">
        <v>119</v>
      </c>
      <c r="K11" s="71" t="s">
        <v>45</v>
      </c>
      <c r="L11" s="72" t="s">
        <v>10</v>
      </c>
    </row>
    <row r="12" spans="1:12" ht="42.95" customHeight="1">
      <c r="A12" s="40" t="s">
        <v>145</v>
      </c>
      <c r="B12" s="35" t="s">
        <v>146</v>
      </c>
      <c r="C12" s="71" t="s">
        <v>83</v>
      </c>
      <c r="D12" s="35" t="s">
        <v>46</v>
      </c>
      <c r="E12" s="78" t="s">
        <v>138</v>
      </c>
      <c r="F12" s="81" t="s">
        <v>83</v>
      </c>
      <c r="G12" s="71" t="s">
        <v>83</v>
      </c>
      <c r="H12" s="71" t="s">
        <v>83</v>
      </c>
      <c r="I12" s="71" t="s">
        <v>83</v>
      </c>
      <c r="J12" s="71" t="s">
        <v>83</v>
      </c>
      <c r="K12" s="71" t="s">
        <v>83</v>
      </c>
      <c r="L12" s="71" t="s">
        <v>83</v>
      </c>
    </row>
    <row r="13" spans="1:12" ht="38.450000000000003" customHeight="1">
      <c r="A13" s="40" t="s">
        <v>147</v>
      </c>
      <c r="B13" s="35" t="s">
        <v>148</v>
      </c>
      <c r="C13" s="71" t="s">
        <v>83</v>
      </c>
      <c r="D13" s="35" t="s">
        <v>46</v>
      </c>
      <c r="E13" s="78" t="s">
        <v>10</v>
      </c>
      <c r="F13" s="81" t="s">
        <v>83</v>
      </c>
      <c r="G13" s="71" t="s">
        <v>83</v>
      </c>
      <c r="H13" s="71" t="s">
        <v>83</v>
      </c>
      <c r="I13" s="71" t="s">
        <v>83</v>
      </c>
      <c r="J13" s="71" t="s">
        <v>83</v>
      </c>
      <c r="K13" s="71" t="s">
        <v>83</v>
      </c>
      <c r="L13" s="71" t="s">
        <v>83</v>
      </c>
    </row>
    <row r="14" spans="1:12" ht="117.95" customHeight="1">
      <c r="A14" s="40" t="s">
        <v>149</v>
      </c>
      <c r="B14" s="35" t="s">
        <v>150</v>
      </c>
      <c r="C14" s="71" t="s">
        <v>45</v>
      </c>
      <c r="D14" s="35" t="s">
        <v>46</v>
      </c>
      <c r="E14" s="78" t="s">
        <v>125</v>
      </c>
      <c r="F14" s="60">
        <v>20</v>
      </c>
      <c r="G14" s="42" t="s">
        <v>151</v>
      </c>
      <c r="H14" s="41" t="s">
        <v>56</v>
      </c>
      <c r="I14" s="41" t="s">
        <v>152</v>
      </c>
      <c r="J14" s="35" t="s">
        <v>119</v>
      </c>
      <c r="K14" s="71" t="s">
        <v>45</v>
      </c>
      <c r="L14" s="72" t="s">
        <v>10</v>
      </c>
    </row>
    <row r="15" spans="1:12" ht="111" customHeight="1">
      <c r="A15" s="40" t="s">
        <v>153</v>
      </c>
      <c r="B15" s="35" t="s">
        <v>154</v>
      </c>
      <c r="C15" s="71" t="s">
        <v>45</v>
      </c>
      <c r="D15" s="35" t="s">
        <v>46</v>
      </c>
      <c r="E15" s="78" t="s">
        <v>116</v>
      </c>
      <c r="F15" s="59">
        <v>4</v>
      </c>
      <c r="G15" s="44" t="s">
        <v>155</v>
      </c>
      <c r="H15" s="43" t="s">
        <v>156</v>
      </c>
      <c r="I15" s="43" t="s">
        <v>157</v>
      </c>
      <c r="J15" s="35" t="s">
        <v>119</v>
      </c>
      <c r="K15" s="71" t="s">
        <v>45</v>
      </c>
      <c r="L15" s="72" t="s">
        <v>10</v>
      </c>
    </row>
    <row r="16" spans="1:12" ht="113.1" customHeight="1">
      <c r="A16" s="40" t="s">
        <v>158</v>
      </c>
      <c r="B16" s="35" t="s">
        <v>159</v>
      </c>
      <c r="C16" s="71" t="s">
        <v>45</v>
      </c>
      <c r="D16" s="35" t="s">
        <v>46</v>
      </c>
      <c r="E16" s="78" t="s">
        <v>116</v>
      </c>
      <c r="F16" s="60">
        <v>4</v>
      </c>
      <c r="G16" s="42" t="s">
        <v>160</v>
      </c>
      <c r="H16" s="41" t="s">
        <v>156</v>
      </c>
      <c r="I16" s="41" t="s">
        <v>161</v>
      </c>
      <c r="J16" s="35" t="s">
        <v>119</v>
      </c>
      <c r="K16" s="71" t="s">
        <v>45</v>
      </c>
      <c r="L16" s="72" t="s">
        <v>10</v>
      </c>
    </row>
    <row r="17" spans="1:12" ht="114.95" customHeight="1">
      <c r="A17" s="40" t="s">
        <v>162</v>
      </c>
      <c r="B17" s="35" t="s">
        <v>163</v>
      </c>
      <c r="C17" s="71" t="s">
        <v>45</v>
      </c>
      <c r="D17" s="35" t="s">
        <v>46</v>
      </c>
      <c r="E17" s="78" t="s">
        <v>116</v>
      </c>
      <c r="F17" s="59">
        <v>4</v>
      </c>
      <c r="G17" s="44" t="s">
        <v>164</v>
      </c>
      <c r="H17" s="43" t="s">
        <v>156</v>
      </c>
      <c r="I17" s="43" t="s">
        <v>165</v>
      </c>
      <c r="J17" s="35" t="s">
        <v>119</v>
      </c>
      <c r="K17" s="71" t="s">
        <v>45</v>
      </c>
      <c r="L17" s="72" t="s">
        <v>10</v>
      </c>
    </row>
    <row r="18" spans="1:12" ht="114.95" customHeight="1">
      <c r="A18" s="40" t="s">
        <v>166</v>
      </c>
      <c r="B18" s="35" t="s">
        <v>163</v>
      </c>
      <c r="C18" s="71" t="s">
        <v>45</v>
      </c>
      <c r="D18" s="35" t="s">
        <v>46</v>
      </c>
      <c r="E18" s="78" t="s">
        <v>116</v>
      </c>
      <c r="F18" s="60">
        <v>4</v>
      </c>
      <c r="G18" s="42" t="s">
        <v>167</v>
      </c>
      <c r="H18" s="41" t="s">
        <v>156</v>
      </c>
      <c r="I18" s="41" t="s">
        <v>168</v>
      </c>
      <c r="J18" s="35" t="s">
        <v>119</v>
      </c>
      <c r="K18" s="71" t="s">
        <v>45</v>
      </c>
      <c r="L18" s="72" t="s">
        <v>10</v>
      </c>
    </row>
    <row r="19" spans="1:12" ht="113.1" customHeight="1">
      <c r="A19" s="40" t="s">
        <v>169</v>
      </c>
      <c r="B19" s="35" t="s">
        <v>163</v>
      </c>
      <c r="C19" s="71" t="s">
        <v>45</v>
      </c>
      <c r="D19" s="35" t="s">
        <v>46</v>
      </c>
      <c r="E19" s="78" t="s">
        <v>116</v>
      </c>
      <c r="F19" s="59"/>
      <c r="G19" s="44" t="s">
        <v>170</v>
      </c>
      <c r="H19" s="43" t="s">
        <v>156</v>
      </c>
      <c r="I19" s="43" t="s">
        <v>171</v>
      </c>
      <c r="J19" s="35" t="s">
        <v>119</v>
      </c>
      <c r="K19" s="71" t="s">
        <v>45</v>
      </c>
      <c r="L19" s="72" t="s">
        <v>10</v>
      </c>
    </row>
    <row r="20" spans="1:12" ht="116.1" customHeight="1">
      <c r="A20" s="40" t="s">
        <v>172</v>
      </c>
      <c r="B20" s="35" t="s">
        <v>173</v>
      </c>
      <c r="C20" s="71" t="s">
        <v>45</v>
      </c>
      <c r="D20" s="35" t="s">
        <v>46</v>
      </c>
      <c r="E20" s="78" t="s">
        <v>116</v>
      </c>
      <c r="F20" s="60">
        <v>4</v>
      </c>
      <c r="G20" s="42" t="s">
        <v>174</v>
      </c>
      <c r="H20" s="41" t="s">
        <v>156</v>
      </c>
      <c r="I20" s="41" t="s">
        <v>175</v>
      </c>
      <c r="J20" s="35" t="s">
        <v>119</v>
      </c>
      <c r="K20" s="71" t="s">
        <v>45</v>
      </c>
      <c r="L20" s="72" t="s">
        <v>10</v>
      </c>
    </row>
    <row r="21" spans="1:12" ht="59.1" customHeight="1">
      <c r="A21" s="40" t="s">
        <v>176</v>
      </c>
      <c r="B21" s="35" t="s">
        <v>177</v>
      </c>
      <c r="C21" s="71" t="s">
        <v>83</v>
      </c>
      <c r="D21" s="35" t="s">
        <v>46</v>
      </c>
      <c r="E21" s="78" t="s">
        <v>138</v>
      </c>
      <c r="F21" s="81" t="s">
        <v>83</v>
      </c>
      <c r="G21" s="71" t="s">
        <v>83</v>
      </c>
      <c r="H21" s="71" t="s">
        <v>83</v>
      </c>
      <c r="I21" s="71" t="s">
        <v>83</v>
      </c>
      <c r="J21" s="71" t="s">
        <v>83</v>
      </c>
      <c r="K21" s="71" t="s">
        <v>83</v>
      </c>
      <c r="L21" s="71" t="s">
        <v>83</v>
      </c>
    </row>
    <row r="22" spans="1:12" ht="114" customHeight="1">
      <c r="A22" s="40" t="s">
        <v>178</v>
      </c>
      <c r="B22" s="35" t="s">
        <v>179</v>
      </c>
      <c r="C22" s="71" t="s">
        <v>45</v>
      </c>
      <c r="D22" s="35" t="s">
        <v>46</v>
      </c>
      <c r="E22" s="78" t="s">
        <v>116</v>
      </c>
      <c r="F22" s="60">
        <v>4</v>
      </c>
      <c r="G22" s="42" t="s">
        <v>180</v>
      </c>
      <c r="H22" s="41" t="s">
        <v>156</v>
      </c>
      <c r="I22" s="41" t="s">
        <v>181</v>
      </c>
      <c r="J22" s="35" t="s">
        <v>119</v>
      </c>
      <c r="K22" s="71" t="s">
        <v>45</v>
      </c>
      <c r="L22" s="72" t="s">
        <v>10</v>
      </c>
    </row>
    <row r="23" spans="1:12" ht="117" customHeight="1">
      <c r="A23" s="40" t="s">
        <v>182</v>
      </c>
      <c r="B23" s="35" t="s">
        <v>183</v>
      </c>
      <c r="C23" s="71" t="s">
        <v>45</v>
      </c>
      <c r="D23" s="35" t="s">
        <v>46</v>
      </c>
      <c r="E23" s="78" t="s">
        <v>125</v>
      </c>
      <c r="F23" s="59">
        <v>4</v>
      </c>
      <c r="G23" s="44" t="s">
        <v>184</v>
      </c>
      <c r="H23" s="43" t="s">
        <v>56</v>
      </c>
      <c r="I23" s="43" t="s">
        <v>185</v>
      </c>
      <c r="J23" s="35" t="s">
        <v>119</v>
      </c>
      <c r="K23" s="71" t="s">
        <v>45</v>
      </c>
      <c r="L23" s="72" t="s">
        <v>10</v>
      </c>
    </row>
    <row r="24" spans="1:12" ht="72.95" customHeight="1">
      <c r="A24" s="40" t="s">
        <v>186</v>
      </c>
      <c r="B24" s="35" t="s">
        <v>187</v>
      </c>
      <c r="C24" s="71" t="s">
        <v>45</v>
      </c>
      <c r="D24" s="35" t="s">
        <v>46</v>
      </c>
      <c r="E24" s="78" t="s">
        <v>125</v>
      </c>
      <c r="F24" s="60">
        <v>2</v>
      </c>
      <c r="G24" s="42" t="s">
        <v>69</v>
      </c>
      <c r="H24" s="41" t="s">
        <v>70</v>
      </c>
      <c r="I24" s="41" t="s">
        <v>188</v>
      </c>
      <c r="J24" s="35" t="s">
        <v>119</v>
      </c>
      <c r="K24" s="71" t="s">
        <v>45</v>
      </c>
      <c r="L24" s="72" t="s">
        <v>10</v>
      </c>
    </row>
    <row r="25" spans="1:12" ht="114.95" customHeight="1">
      <c r="A25" s="40" t="s">
        <v>189</v>
      </c>
      <c r="B25" s="35" t="s">
        <v>190</v>
      </c>
      <c r="C25" s="71" t="s">
        <v>45</v>
      </c>
      <c r="D25" s="35" t="s">
        <v>46</v>
      </c>
      <c r="E25" s="78" t="s">
        <v>125</v>
      </c>
      <c r="F25" s="59">
        <v>8</v>
      </c>
      <c r="G25" s="44" t="s">
        <v>191</v>
      </c>
      <c r="H25" s="73" t="s">
        <v>192</v>
      </c>
      <c r="I25" s="35" t="s">
        <v>193</v>
      </c>
      <c r="J25" s="35" t="s">
        <v>119</v>
      </c>
      <c r="K25" s="71" t="s">
        <v>45</v>
      </c>
      <c r="L25" s="72" t="s">
        <v>10</v>
      </c>
    </row>
    <row r="26" spans="1:12" ht="117" customHeight="1">
      <c r="A26" s="40" t="s">
        <v>194</v>
      </c>
      <c r="B26" s="35" t="s">
        <v>195</v>
      </c>
      <c r="C26" s="71" t="s">
        <v>45</v>
      </c>
      <c r="D26" s="35" t="s">
        <v>46</v>
      </c>
      <c r="E26" s="78" t="s">
        <v>125</v>
      </c>
      <c r="F26" s="60">
        <v>8</v>
      </c>
      <c r="G26" s="42" t="s">
        <v>196</v>
      </c>
      <c r="H26" s="74" t="s">
        <v>192</v>
      </c>
      <c r="I26" s="35" t="s">
        <v>197</v>
      </c>
      <c r="J26" s="35" t="s">
        <v>119</v>
      </c>
      <c r="K26" s="71" t="s">
        <v>45</v>
      </c>
      <c r="L26" s="72" t="s">
        <v>10</v>
      </c>
    </row>
    <row r="27" spans="1:12" ht="75" customHeight="1">
      <c r="A27" s="40" t="s">
        <v>198</v>
      </c>
      <c r="B27" s="35" t="s">
        <v>199</v>
      </c>
      <c r="C27" s="71" t="s">
        <v>45</v>
      </c>
      <c r="D27" s="35" t="s">
        <v>46</v>
      </c>
      <c r="E27" s="78" t="s">
        <v>116</v>
      </c>
      <c r="F27" s="59">
        <v>7</v>
      </c>
      <c r="G27" s="44" t="s">
        <v>64</v>
      </c>
      <c r="H27" s="43" t="s">
        <v>65</v>
      </c>
      <c r="I27" s="35" t="s">
        <v>200</v>
      </c>
      <c r="J27" s="35" t="s">
        <v>119</v>
      </c>
      <c r="K27" s="71" t="s">
        <v>45</v>
      </c>
      <c r="L27" s="72" t="s">
        <v>10</v>
      </c>
    </row>
    <row r="28" spans="1:12" ht="78" customHeight="1">
      <c r="A28" s="40" t="s">
        <v>201</v>
      </c>
      <c r="B28" s="35" t="s">
        <v>199</v>
      </c>
      <c r="C28" s="71" t="s">
        <v>45</v>
      </c>
      <c r="D28" s="35" t="s">
        <v>46</v>
      </c>
      <c r="E28" s="78" t="s">
        <v>116</v>
      </c>
      <c r="F28" s="60">
        <v>7</v>
      </c>
      <c r="G28" s="42" t="s">
        <v>202</v>
      </c>
      <c r="H28" s="41" t="s">
        <v>203</v>
      </c>
      <c r="I28" s="41" t="s">
        <v>204</v>
      </c>
      <c r="J28" s="35" t="s">
        <v>119</v>
      </c>
      <c r="K28" s="71" t="s">
        <v>45</v>
      </c>
      <c r="L28" s="72" t="s">
        <v>10</v>
      </c>
    </row>
    <row r="29" spans="1:12" ht="116.1" customHeight="1">
      <c r="A29" s="40" t="s">
        <v>205</v>
      </c>
      <c r="B29" s="35" t="s">
        <v>206</v>
      </c>
      <c r="C29" s="71" t="s">
        <v>45</v>
      </c>
      <c r="D29" s="35" t="s">
        <v>46</v>
      </c>
      <c r="E29" s="78" t="s">
        <v>125</v>
      </c>
      <c r="F29" s="59">
        <v>114</v>
      </c>
      <c r="G29" s="44" t="s">
        <v>207</v>
      </c>
      <c r="H29" s="43" t="s">
        <v>208</v>
      </c>
      <c r="I29" s="35" t="s">
        <v>209</v>
      </c>
      <c r="J29" s="35" t="s">
        <v>119</v>
      </c>
      <c r="K29" s="71" t="s">
        <v>45</v>
      </c>
      <c r="L29" s="72" t="s">
        <v>10</v>
      </c>
    </row>
    <row r="30" spans="1:12" ht="114" customHeight="1">
      <c r="A30" s="40" t="s">
        <v>210</v>
      </c>
      <c r="B30" s="35" t="s">
        <v>206</v>
      </c>
      <c r="C30" s="71" t="s">
        <v>45</v>
      </c>
      <c r="D30" s="35" t="s">
        <v>46</v>
      </c>
      <c r="E30" s="78" t="s">
        <v>125</v>
      </c>
      <c r="F30" s="60">
        <v>114</v>
      </c>
      <c r="G30" s="42" t="s">
        <v>211</v>
      </c>
      <c r="H30" s="41" t="s">
        <v>208</v>
      </c>
      <c r="I30" s="41" t="s">
        <v>212</v>
      </c>
      <c r="J30" s="47" t="s">
        <v>119</v>
      </c>
      <c r="K30" s="71" t="s">
        <v>45</v>
      </c>
      <c r="L30" s="72" t="s">
        <v>10</v>
      </c>
    </row>
    <row r="31" spans="1:12" ht="111" customHeight="1">
      <c r="A31" s="40" t="s">
        <v>213</v>
      </c>
      <c r="B31" s="35" t="s">
        <v>214</v>
      </c>
      <c r="C31" s="71" t="s">
        <v>45</v>
      </c>
      <c r="D31" s="35" t="s">
        <v>46</v>
      </c>
      <c r="E31" s="78" t="s">
        <v>125</v>
      </c>
      <c r="F31" s="59">
        <v>114</v>
      </c>
      <c r="G31" s="44" t="s">
        <v>215</v>
      </c>
      <c r="H31" s="43" t="s">
        <v>208</v>
      </c>
      <c r="I31" s="43" t="s">
        <v>216</v>
      </c>
      <c r="J31" s="47" t="s">
        <v>119</v>
      </c>
      <c r="K31" s="71" t="s">
        <v>45</v>
      </c>
      <c r="L31" s="72" t="s">
        <v>10</v>
      </c>
    </row>
    <row r="32" spans="1:12" ht="117" customHeight="1">
      <c r="A32" s="40" t="s">
        <v>217</v>
      </c>
      <c r="B32" s="35" t="s">
        <v>218</v>
      </c>
      <c r="C32" s="71" t="s">
        <v>45</v>
      </c>
      <c r="D32" s="35" t="s">
        <v>46</v>
      </c>
      <c r="E32" s="78" t="s">
        <v>125</v>
      </c>
      <c r="F32" s="60">
        <v>9</v>
      </c>
      <c r="G32" s="42" t="s">
        <v>219</v>
      </c>
      <c r="H32" s="41" t="s">
        <v>220</v>
      </c>
      <c r="I32" s="41" t="s">
        <v>221</v>
      </c>
      <c r="J32" s="47" t="s">
        <v>119</v>
      </c>
      <c r="K32" s="71" t="s">
        <v>45</v>
      </c>
      <c r="L32" s="72" t="s">
        <v>10</v>
      </c>
    </row>
    <row r="33" spans="1:12" ht="201" customHeight="1">
      <c r="A33" s="40" t="s">
        <v>222</v>
      </c>
      <c r="B33" s="35" t="s">
        <v>223</v>
      </c>
      <c r="C33" s="71" t="s">
        <v>45</v>
      </c>
      <c r="D33" s="35" t="s">
        <v>46</v>
      </c>
      <c r="E33" s="78" t="s">
        <v>125</v>
      </c>
      <c r="F33" s="59"/>
      <c r="G33" s="44" t="s">
        <v>224</v>
      </c>
      <c r="H33" s="43" t="s">
        <v>225</v>
      </c>
      <c r="I33" s="43" t="s">
        <v>226</v>
      </c>
      <c r="J33" s="47" t="s">
        <v>119</v>
      </c>
      <c r="K33" s="71" t="s">
        <v>45</v>
      </c>
      <c r="L33" s="72" t="s">
        <v>10</v>
      </c>
    </row>
    <row r="34" spans="1:12" ht="204.95" customHeight="1">
      <c r="A34" s="40" t="s">
        <v>227</v>
      </c>
      <c r="B34" s="35" t="s">
        <v>228</v>
      </c>
      <c r="C34" s="71" t="s">
        <v>45</v>
      </c>
      <c r="D34" s="35" t="s">
        <v>46</v>
      </c>
      <c r="E34" s="78" t="s">
        <v>125</v>
      </c>
      <c r="F34" s="60">
        <v>4</v>
      </c>
      <c r="G34" s="42" t="s">
        <v>229</v>
      </c>
      <c r="H34" s="41" t="s">
        <v>230</v>
      </c>
      <c r="I34" s="41" t="s">
        <v>231</v>
      </c>
      <c r="J34" s="47" t="s">
        <v>119</v>
      </c>
      <c r="K34" s="71" t="s">
        <v>45</v>
      </c>
      <c r="L34" s="72" t="s">
        <v>10</v>
      </c>
    </row>
    <row r="35" spans="1:12" ht="92.1" customHeight="1">
      <c r="A35" s="40" t="s">
        <v>232</v>
      </c>
      <c r="B35" s="35" t="s">
        <v>233</v>
      </c>
      <c r="C35" s="71" t="s">
        <v>45</v>
      </c>
      <c r="D35" s="35" t="s">
        <v>46</v>
      </c>
      <c r="E35" s="78" t="s">
        <v>125</v>
      </c>
      <c r="F35" s="59">
        <v>2</v>
      </c>
      <c r="G35" s="44" t="s">
        <v>234</v>
      </c>
      <c r="H35" s="43" t="s">
        <v>235</v>
      </c>
      <c r="I35" s="43" t="s">
        <v>236</v>
      </c>
      <c r="J35" s="47" t="s">
        <v>119</v>
      </c>
      <c r="K35" s="71" t="s">
        <v>45</v>
      </c>
      <c r="L35" s="72" t="s">
        <v>10</v>
      </c>
    </row>
    <row r="36" spans="1:12" ht="93.95" customHeight="1">
      <c r="A36" s="40" t="s">
        <v>237</v>
      </c>
      <c r="B36" s="35" t="s">
        <v>238</v>
      </c>
      <c r="C36" s="71" t="s">
        <v>45</v>
      </c>
      <c r="D36" s="35" t="s">
        <v>46</v>
      </c>
      <c r="E36" s="78" t="s">
        <v>125</v>
      </c>
      <c r="F36" s="60">
        <v>2</v>
      </c>
      <c r="G36" s="42" t="s">
        <v>239</v>
      </c>
      <c r="H36" s="41" t="s">
        <v>240</v>
      </c>
      <c r="I36" s="41" t="s">
        <v>241</v>
      </c>
      <c r="J36" s="47" t="s">
        <v>119</v>
      </c>
      <c r="K36" s="71" t="s">
        <v>45</v>
      </c>
      <c r="L36" s="72" t="s">
        <v>10</v>
      </c>
    </row>
    <row r="37" spans="1:12" ht="81" customHeight="1">
      <c r="A37" s="46" t="s">
        <v>242</v>
      </c>
      <c r="B37" s="47" t="s">
        <v>243</v>
      </c>
      <c r="C37" s="71" t="s">
        <v>45</v>
      </c>
      <c r="D37" s="35" t="s">
        <v>46</v>
      </c>
      <c r="E37" s="79" t="s">
        <v>125</v>
      </c>
      <c r="F37" s="82">
        <v>2</v>
      </c>
      <c r="G37" s="44" t="s">
        <v>234</v>
      </c>
      <c r="H37" s="75" t="s">
        <v>93</v>
      </c>
      <c r="I37" s="75" t="s">
        <v>244</v>
      </c>
      <c r="J37" s="47" t="s">
        <v>119</v>
      </c>
      <c r="K37" s="71" t="s">
        <v>45</v>
      </c>
      <c r="L37" s="72" t="s">
        <v>10</v>
      </c>
    </row>
  </sheetData>
  <mergeCells count="2">
    <mergeCell ref="A1:L1"/>
    <mergeCell ref="A2:L2"/>
  </mergeCells>
  <phoneticPr fontId="10" type="noConversion"/>
  <conditionalFormatting sqref="E12:F13 C5:C37 H12:L13 E21:L21">
    <cfRule type="expression" dxfId="55" priority="7">
      <formula>C5="NO CUMPLE"</formula>
    </cfRule>
    <cfRule type="expression" dxfId="54" priority="8">
      <formula>C5="CUMPLE"</formula>
    </cfRule>
    <cfRule type="expression" dxfId="53" priority="9">
      <formula>C5="N.A."</formula>
    </cfRule>
  </conditionalFormatting>
  <conditionalFormatting sqref="K5:K11 K14:K20 K22:K37">
    <cfRule type="expression" dxfId="52" priority="10">
      <formula>K5="NO CUMPLE"</formula>
    </cfRule>
    <cfRule type="expression" dxfId="51" priority="11">
      <formula>K5="CUMPLE"</formula>
    </cfRule>
    <cfRule type="expression" dxfId="50" priority="12">
      <formula>K5="N.A."</formula>
    </cfRule>
  </conditionalFormatting>
  <conditionalFormatting sqref="G12">
    <cfRule type="expression" dxfId="49" priority="4">
      <formula>G12="NO CUMPLE"</formula>
    </cfRule>
    <cfRule type="expression" dxfId="48" priority="5">
      <formula>G12="CUMPLE"</formula>
    </cfRule>
    <cfRule type="expression" dxfId="47" priority="6">
      <formula>G12="N.A."</formula>
    </cfRule>
  </conditionalFormatting>
  <conditionalFormatting sqref="G13">
    <cfRule type="expression" dxfId="46" priority="1">
      <formula>G13="NO CUMPLE"</formula>
    </cfRule>
    <cfRule type="expression" dxfId="45" priority="2">
      <formula>G13="CUMPLE"</formula>
    </cfRule>
    <cfRule type="expression" dxfId="44" priority="3">
      <formula>G13="N.A."</formula>
    </cfRule>
  </conditionalFormatting>
  <dataValidations count="1">
    <dataValidation type="list" sqref="L12:L13 L21 C5:C37 K5:K37 E12:J13 E21:J21" xr:uid="{00000000-0002-0000-0100-000000000000}">
      <formula1>"CUMPLE,NO CUMPLE,N.A."</formula1>
    </dataValidation>
  </dataValidations>
  <hyperlinks>
    <hyperlink ref="G5" r:id="rId1" xr:uid="{C274ACDF-A667-744B-AC46-CA2063C887A7}"/>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1"/>
  <sheetViews>
    <sheetView tabSelected="1" workbookViewId="0">
      <selection activeCell="J45" sqref="J45"/>
    </sheetView>
  </sheetViews>
  <sheetFormatPr defaultColWidth="8.625" defaultRowHeight="14.25"/>
  <cols>
    <col min="1" max="1" width="46" style="33" customWidth="1"/>
    <col min="2" max="2" width="19" style="33" customWidth="1"/>
    <col min="3" max="3" width="18" style="33" customWidth="1"/>
    <col min="4" max="4" width="25" style="33" customWidth="1"/>
    <col min="5" max="5" width="20.875" style="33" customWidth="1"/>
    <col min="6" max="6" width="22.25" style="33" customWidth="1"/>
    <col min="7" max="7" width="39.125" style="33" customWidth="1"/>
    <col min="8" max="8" width="32" style="33" customWidth="1"/>
    <col min="9" max="9" width="48" style="33" customWidth="1"/>
    <col min="10" max="10" width="28" style="33" customWidth="1"/>
    <col min="11" max="11" width="28.5" style="33" customWidth="1"/>
    <col min="12" max="12" width="42" style="33" customWidth="1"/>
    <col min="13" max="13" width="0" style="33" hidden="1" customWidth="1"/>
    <col min="14" max="16384" width="8.625" style="33"/>
  </cols>
  <sheetData>
    <row r="1" spans="1:13" ht="18">
      <c r="A1" s="115" t="s">
        <v>245</v>
      </c>
      <c r="B1" s="115"/>
      <c r="C1" s="115"/>
      <c r="D1" s="115"/>
      <c r="E1" s="115"/>
      <c r="F1" s="115"/>
      <c r="G1" s="115"/>
      <c r="H1" s="115"/>
      <c r="I1" s="115"/>
      <c r="J1" s="115"/>
      <c r="K1" s="115"/>
      <c r="L1" s="115"/>
    </row>
    <row r="2" spans="1:13">
      <c r="A2" s="116" t="s">
        <v>104</v>
      </c>
      <c r="B2" s="116"/>
      <c r="C2" s="116"/>
      <c r="D2" s="116"/>
      <c r="E2" s="116"/>
      <c r="F2" s="116"/>
      <c r="G2" s="116"/>
      <c r="H2" s="116"/>
      <c r="I2" s="116"/>
      <c r="J2" s="116"/>
      <c r="K2" s="116"/>
      <c r="L2" s="116"/>
    </row>
    <row r="4" spans="1:13" ht="53.25" customHeight="1">
      <c r="A4" s="86" t="s">
        <v>105</v>
      </c>
      <c r="B4" s="87" t="s">
        <v>36</v>
      </c>
      <c r="C4" s="87" t="s">
        <v>106</v>
      </c>
      <c r="D4" s="87" t="s">
        <v>38</v>
      </c>
      <c r="E4" s="87" t="s">
        <v>107</v>
      </c>
      <c r="F4" s="87" t="s">
        <v>39</v>
      </c>
      <c r="G4" s="87" t="s">
        <v>108</v>
      </c>
      <c r="H4" s="87" t="s">
        <v>109</v>
      </c>
      <c r="I4" s="87" t="s">
        <v>110</v>
      </c>
      <c r="J4" s="87" t="s">
        <v>111</v>
      </c>
      <c r="K4" s="87" t="s">
        <v>246</v>
      </c>
      <c r="L4" s="88" t="s">
        <v>113</v>
      </c>
      <c r="M4" s="33" t="s">
        <v>247</v>
      </c>
    </row>
    <row r="5" spans="1:13" ht="120.75" customHeight="1">
      <c r="A5" s="89" t="s">
        <v>248</v>
      </c>
      <c r="B5" s="90" t="s">
        <v>249</v>
      </c>
      <c r="C5" s="91" t="s">
        <v>45</v>
      </c>
      <c r="D5" s="90" t="str">
        <f>IF(Resumen!$B$5="","",Resumen!$B$5)</f>
        <v>UT AconPro NEXUS</v>
      </c>
      <c r="E5" s="91" t="s">
        <v>116</v>
      </c>
      <c r="F5" s="91">
        <v>2</v>
      </c>
      <c r="G5" s="42" t="s">
        <v>51</v>
      </c>
      <c r="H5" s="109" t="s">
        <v>250</v>
      </c>
      <c r="I5" s="90" t="s">
        <v>251</v>
      </c>
      <c r="J5" s="90" t="s">
        <v>10</v>
      </c>
      <c r="K5" s="91" t="s">
        <v>45</v>
      </c>
      <c r="L5" s="92" t="s">
        <v>252</v>
      </c>
    </row>
    <row r="6" spans="1:13" ht="99" customHeight="1">
      <c r="A6" s="93" t="s">
        <v>253</v>
      </c>
      <c r="B6" s="50" t="s">
        <v>254</v>
      </c>
      <c r="C6" s="91" t="s">
        <v>45</v>
      </c>
      <c r="D6" s="50" t="str">
        <f>IF(Resumen!$B$5="","",Resumen!$B$5)</f>
        <v>UT AconPro NEXUS</v>
      </c>
      <c r="E6" s="91" t="s">
        <v>116</v>
      </c>
      <c r="F6" s="91">
        <v>2</v>
      </c>
      <c r="G6" s="42" t="s">
        <v>255</v>
      </c>
      <c r="H6" s="109" t="s">
        <v>250</v>
      </c>
      <c r="I6" s="50" t="s">
        <v>256</v>
      </c>
      <c r="J6" s="90" t="s">
        <v>10</v>
      </c>
      <c r="K6" s="91" t="s">
        <v>45</v>
      </c>
      <c r="L6" s="92" t="s">
        <v>257</v>
      </c>
    </row>
    <row r="7" spans="1:13" ht="119.25" customHeight="1">
      <c r="A7" s="93" t="s">
        <v>258</v>
      </c>
      <c r="B7" s="50" t="s">
        <v>259</v>
      </c>
      <c r="C7" s="91" t="s">
        <v>45</v>
      </c>
      <c r="D7" s="50" t="str">
        <f>IF(Resumen!$B$5="","",Resumen!$B$5)</f>
        <v>UT AconPro NEXUS</v>
      </c>
      <c r="E7" s="91" t="s">
        <v>116</v>
      </c>
      <c r="F7" s="91">
        <v>2</v>
      </c>
      <c r="G7" s="42" t="s">
        <v>255</v>
      </c>
      <c r="H7" s="109" t="s">
        <v>250</v>
      </c>
      <c r="I7" s="50" t="s">
        <v>260</v>
      </c>
      <c r="J7" s="90" t="s">
        <v>10</v>
      </c>
      <c r="K7" s="91" t="s">
        <v>45</v>
      </c>
      <c r="L7" s="95" t="s">
        <v>10</v>
      </c>
    </row>
    <row r="8" spans="1:13" ht="95.25" customHeight="1">
      <c r="A8" s="93" t="s">
        <v>261</v>
      </c>
      <c r="B8" s="50" t="s">
        <v>259</v>
      </c>
      <c r="C8" s="91" t="s">
        <v>45</v>
      </c>
      <c r="D8" s="50" t="str">
        <f>IF(Resumen!$B$5="","",Resumen!$B$5)</f>
        <v>UT AconPro NEXUS</v>
      </c>
      <c r="E8" s="91" t="s">
        <v>116</v>
      </c>
      <c r="F8" s="91">
        <v>2</v>
      </c>
      <c r="G8" s="42" t="s">
        <v>255</v>
      </c>
      <c r="H8" s="109" t="s">
        <v>250</v>
      </c>
      <c r="I8" s="50" t="s">
        <v>262</v>
      </c>
      <c r="J8" s="90" t="s">
        <v>10</v>
      </c>
      <c r="K8" s="91" t="s">
        <v>45</v>
      </c>
      <c r="L8" s="95" t="s">
        <v>10</v>
      </c>
    </row>
    <row r="9" spans="1:13" ht="168">
      <c r="A9" s="93" t="s">
        <v>263</v>
      </c>
      <c r="B9" s="50" t="s">
        <v>264</v>
      </c>
      <c r="C9" s="94" t="s">
        <v>45</v>
      </c>
      <c r="D9" s="50" t="str">
        <f>IF(Resumen!$B$5="","",Resumen!$B$5)</f>
        <v>UT AconPro NEXUS</v>
      </c>
      <c r="E9" s="91" t="s">
        <v>116</v>
      </c>
      <c r="F9" s="94">
        <v>64</v>
      </c>
      <c r="G9" s="42" t="s">
        <v>255</v>
      </c>
      <c r="H9" s="109" t="s">
        <v>265</v>
      </c>
      <c r="I9" s="50" t="s">
        <v>266</v>
      </c>
      <c r="J9" s="50" t="s">
        <v>10</v>
      </c>
      <c r="K9" s="94" t="s">
        <v>45</v>
      </c>
      <c r="L9" s="95" t="s">
        <v>267</v>
      </c>
    </row>
    <row r="10" spans="1:13" ht="168">
      <c r="A10" s="93" t="s">
        <v>268</v>
      </c>
      <c r="B10" s="50" t="s">
        <v>264</v>
      </c>
      <c r="C10" s="94" t="s">
        <v>45</v>
      </c>
      <c r="D10" s="50" t="str">
        <f>IF(Resumen!$B$5="","",Resumen!$B$5)</f>
        <v>UT AconPro NEXUS</v>
      </c>
      <c r="E10" s="91" t="s">
        <v>116</v>
      </c>
      <c r="F10" s="94">
        <v>64</v>
      </c>
      <c r="G10" s="42" t="s">
        <v>255</v>
      </c>
      <c r="H10" s="109" t="s">
        <v>265</v>
      </c>
      <c r="I10" s="50" t="s">
        <v>269</v>
      </c>
      <c r="J10" s="50" t="s">
        <v>10</v>
      </c>
      <c r="K10" s="94" t="s">
        <v>45</v>
      </c>
      <c r="L10" s="95" t="s">
        <v>270</v>
      </c>
    </row>
    <row r="11" spans="1:13" ht="168">
      <c r="A11" s="93" t="s">
        <v>271</v>
      </c>
      <c r="B11" s="50" t="s">
        <v>264</v>
      </c>
      <c r="C11" s="94" t="s">
        <v>45</v>
      </c>
      <c r="D11" s="50" t="str">
        <f>IF(Resumen!$B$5="","",Resumen!$B$5)</f>
        <v>UT AconPro NEXUS</v>
      </c>
      <c r="E11" s="91" t="s">
        <v>116</v>
      </c>
      <c r="F11" s="94">
        <v>64</v>
      </c>
      <c r="G11" s="42" t="s">
        <v>255</v>
      </c>
      <c r="H11" s="109" t="s">
        <v>265</v>
      </c>
      <c r="I11" s="50" t="s">
        <v>272</v>
      </c>
      <c r="J11" s="50" t="s">
        <v>10</v>
      </c>
      <c r="K11" s="94" t="s">
        <v>45</v>
      </c>
      <c r="L11" s="95" t="s">
        <v>273</v>
      </c>
    </row>
    <row r="12" spans="1:13" ht="168">
      <c r="A12" s="93" t="s">
        <v>274</v>
      </c>
      <c r="B12" s="50" t="s">
        <v>264</v>
      </c>
      <c r="C12" s="94" t="s">
        <v>45</v>
      </c>
      <c r="D12" s="50" t="str">
        <f>IF(Resumen!$B$5="","",Resumen!$B$5)</f>
        <v>UT AconPro NEXUS</v>
      </c>
      <c r="E12" s="91" t="s">
        <v>116</v>
      </c>
      <c r="F12" s="94">
        <v>64</v>
      </c>
      <c r="G12" s="42" t="s">
        <v>255</v>
      </c>
      <c r="H12" s="109" t="s">
        <v>265</v>
      </c>
      <c r="I12" s="50" t="s">
        <v>272</v>
      </c>
      <c r="J12" s="50" t="s">
        <v>10</v>
      </c>
      <c r="K12" s="94" t="s">
        <v>45</v>
      </c>
      <c r="L12" s="95" t="s">
        <v>275</v>
      </c>
    </row>
    <row r="13" spans="1:13" ht="168">
      <c r="A13" s="93" t="s">
        <v>276</v>
      </c>
      <c r="B13" s="50" t="s">
        <v>264</v>
      </c>
      <c r="C13" s="94" t="s">
        <v>45</v>
      </c>
      <c r="D13" s="50" t="str">
        <f>IF(Resumen!$B$5="","",Resumen!$B$5)</f>
        <v>UT AconPro NEXUS</v>
      </c>
      <c r="E13" s="94" t="s">
        <v>277</v>
      </c>
      <c r="F13" s="94">
        <v>64</v>
      </c>
      <c r="G13" s="42" t="s">
        <v>255</v>
      </c>
      <c r="H13" s="109" t="s">
        <v>265</v>
      </c>
      <c r="I13" s="50" t="s">
        <v>278</v>
      </c>
      <c r="J13" s="50" t="s">
        <v>10</v>
      </c>
      <c r="K13" s="94" t="s">
        <v>45</v>
      </c>
      <c r="L13" s="95" t="s">
        <v>279</v>
      </c>
      <c r="M13" s="33" t="s">
        <v>280</v>
      </c>
    </row>
    <row r="14" spans="1:13" ht="168">
      <c r="A14" s="93" t="s">
        <v>281</v>
      </c>
      <c r="B14" s="50" t="s">
        <v>264</v>
      </c>
      <c r="C14" s="94" t="s">
        <v>45</v>
      </c>
      <c r="D14" s="50" t="str">
        <f>IF(Resumen!$B$5="","",Resumen!$B$5)</f>
        <v>UT AconPro NEXUS</v>
      </c>
      <c r="E14" s="91" t="s">
        <v>116</v>
      </c>
      <c r="F14" s="94">
        <v>64</v>
      </c>
      <c r="G14" s="42" t="s">
        <v>255</v>
      </c>
      <c r="H14" s="109" t="s">
        <v>265</v>
      </c>
      <c r="I14" s="50" t="s">
        <v>282</v>
      </c>
      <c r="J14" s="50" t="s">
        <v>10</v>
      </c>
      <c r="K14" s="94" t="s">
        <v>45</v>
      </c>
      <c r="L14" s="95" t="s">
        <v>10</v>
      </c>
    </row>
    <row r="15" spans="1:13" ht="168">
      <c r="A15" s="93" t="s">
        <v>283</v>
      </c>
      <c r="B15" s="50" t="s">
        <v>259</v>
      </c>
      <c r="C15" s="94" t="s">
        <v>45</v>
      </c>
      <c r="D15" s="50" t="str">
        <f>IF(Resumen!$B$5="","",Resumen!$B$5)</f>
        <v>UT AconPro NEXUS</v>
      </c>
      <c r="E15" s="94" t="s">
        <v>277</v>
      </c>
      <c r="F15" s="94">
        <v>64</v>
      </c>
      <c r="G15" s="42" t="s">
        <v>255</v>
      </c>
      <c r="H15" s="109" t="s">
        <v>265</v>
      </c>
      <c r="I15" s="50" t="s">
        <v>284</v>
      </c>
      <c r="J15" s="50" t="s">
        <v>10</v>
      </c>
      <c r="K15" s="94" t="s">
        <v>45</v>
      </c>
      <c r="L15" s="95" t="s">
        <v>285</v>
      </c>
    </row>
    <row r="16" spans="1:13" ht="168">
      <c r="A16" s="93" t="s">
        <v>286</v>
      </c>
      <c r="B16" s="50" t="s">
        <v>287</v>
      </c>
      <c r="C16" s="94" t="s">
        <v>45</v>
      </c>
      <c r="D16" s="50" t="str">
        <f>IF(Resumen!$B$5="","",Resumen!$B$5)</f>
        <v>UT AconPro NEXUS</v>
      </c>
      <c r="E16" s="94" t="s">
        <v>288</v>
      </c>
      <c r="F16" s="94">
        <v>6</v>
      </c>
      <c r="G16" s="42" t="s">
        <v>255</v>
      </c>
      <c r="H16" s="94" t="s">
        <v>289</v>
      </c>
      <c r="I16" s="50" t="s">
        <v>290</v>
      </c>
      <c r="J16" s="50" t="s">
        <v>10</v>
      </c>
      <c r="K16" s="94" t="s">
        <v>45</v>
      </c>
      <c r="L16" s="95" t="s">
        <v>10</v>
      </c>
    </row>
    <row r="17" spans="1:12" ht="168">
      <c r="A17" s="93" t="s">
        <v>291</v>
      </c>
      <c r="B17" s="50" t="s">
        <v>287</v>
      </c>
      <c r="C17" s="94" t="s">
        <v>45</v>
      </c>
      <c r="D17" s="50" t="str">
        <f>IF(Resumen!$B$5="","",Resumen!$B$5)</f>
        <v>UT AconPro NEXUS</v>
      </c>
      <c r="E17" s="94" t="s">
        <v>288</v>
      </c>
      <c r="F17" s="94">
        <v>6</v>
      </c>
      <c r="G17" s="42" t="s">
        <v>255</v>
      </c>
      <c r="H17" s="94" t="s">
        <v>289</v>
      </c>
      <c r="I17" s="50" t="s">
        <v>292</v>
      </c>
      <c r="J17" s="50" t="s">
        <v>10</v>
      </c>
      <c r="K17" s="94" t="s">
        <v>45</v>
      </c>
      <c r="L17" s="95" t="s">
        <v>10</v>
      </c>
    </row>
    <row r="18" spans="1:12" ht="168">
      <c r="A18" s="93" t="s">
        <v>293</v>
      </c>
      <c r="B18" s="50" t="s">
        <v>294</v>
      </c>
      <c r="C18" s="94" t="s">
        <v>45</v>
      </c>
      <c r="D18" s="50" t="str">
        <f>IF(Resumen!$B$5="","",Resumen!$B$5)</f>
        <v>UT AconPro NEXUS</v>
      </c>
      <c r="E18" s="94" t="s">
        <v>288</v>
      </c>
      <c r="F18" s="94">
        <v>6</v>
      </c>
      <c r="G18" s="42" t="s">
        <v>255</v>
      </c>
      <c r="H18" s="94" t="s">
        <v>289</v>
      </c>
      <c r="I18" s="50" t="s">
        <v>295</v>
      </c>
      <c r="J18" s="50" t="s">
        <v>10</v>
      </c>
      <c r="K18" s="94" t="s">
        <v>45</v>
      </c>
      <c r="L18" s="95" t="s">
        <v>10</v>
      </c>
    </row>
    <row r="19" spans="1:12" ht="168">
      <c r="A19" s="93" t="s">
        <v>296</v>
      </c>
      <c r="B19" s="50" t="s">
        <v>297</v>
      </c>
      <c r="C19" s="94" t="s">
        <v>45</v>
      </c>
      <c r="D19" s="50" t="str">
        <f>IF(Resumen!$B$5="","",Resumen!$B$5)</f>
        <v>UT AconPro NEXUS</v>
      </c>
      <c r="E19" s="94" t="s">
        <v>288</v>
      </c>
      <c r="F19" s="94">
        <v>6</v>
      </c>
      <c r="G19" s="42" t="s">
        <v>255</v>
      </c>
      <c r="H19" s="94" t="s">
        <v>289</v>
      </c>
      <c r="I19" s="50" t="s">
        <v>298</v>
      </c>
      <c r="J19" s="50" t="s">
        <v>10</v>
      </c>
      <c r="K19" s="94" t="s">
        <v>45</v>
      </c>
      <c r="L19" s="95" t="s">
        <v>10</v>
      </c>
    </row>
    <row r="20" spans="1:12" ht="168">
      <c r="A20" s="93" t="s">
        <v>299</v>
      </c>
      <c r="B20" s="50" t="s">
        <v>300</v>
      </c>
      <c r="C20" s="94" t="s">
        <v>45</v>
      </c>
      <c r="D20" s="50" t="str">
        <f>IF(Resumen!$B$5="","",Resumen!$B$5)</f>
        <v>UT AconPro NEXUS</v>
      </c>
      <c r="E20" s="94" t="s">
        <v>116</v>
      </c>
      <c r="F20" s="94">
        <v>14</v>
      </c>
      <c r="G20" s="42" t="s">
        <v>255</v>
      </c>
      <c r="H20" s="94" t="s">
        <v>301</v>
      </c>
      <c r="I20" s="50" t="s">
        <v>302</v>
      </c>
      <c r="J20" s="50" t="s">
        <v>10</v>
      </c>
      <c r="K20" s="94" t="s">
        <v>45</v>
      </c>
      <c r="L20" s="95" t="s">
        <v>10</v>
      </c>
    </row>
    <row r="21" spans="1:12" ht="168">
      <c r="A21" s="93" t="s">
        <v>303</v>
      </c>
      <c r="B21" s="50" t="s">
        <v>304</v>
      </c>
      <c r="C21" s="94" t="s">
        <v>45</v>
      </c>
      <c r="D21" s="50" t="str">
        <f>IF(Resumen!$B$5="","",Resumen!$B$5)</f>
        <v>UT AconPro NEXUS</v>
      </c>
      <c r="E21" s="94" t="s">
        <v>288</v>
      </c>
      <c r="F21" s="94">
        <v>74</v>
      </c>
      <c r="G21" s="42" t="s">
        <v>255</v>
      </c>
      <c r="H21" s="94" t="s">
        <v>305</v>
      </c>
      <c r="I21" s="50" t="s">
        <v>306</v>
      </c>
      <c r="J21" s="50" t="s">
        <v>10</v>
      </c>
      <c r="K21" s="94" t="s">
        <v>45</v>
      </c>
      <c r="L21" s="95" t="s">
        <v>307</v>
      </c>
    </row>
    <row r="22" spans="1:12" ht="168">
      <c r="A22" s="93" t="s">
        <v>308</v>
      </c>
      <c r="B22" s="50" t="s">
        <v>304</v>
      </c>
      <c r="C22" s="94" t="s">
        <v>45</v>
      </c>
      <c r="D22" s="50" t="str">
        <f>IF(Resumen!$B$5="","",Resumen!$B$5)</f>
        <v>UT AconPro NEXUS</v>
      </c>
      <c r="E22" s="94" t="s">
        <v>288</v>
      </c>
      <c r="F22" s="94">
        <v>74</v>
      </c>
      <c r="G22" s="42" t="s">
        <v>255</v>
      </c>
      <c r="H22" s="94" t="s">
        <v>305</v>
      </c>
      <c r="I22" s="50" t="s">
        <v>309</v>
      </c>
      <c r="J22" s="50" t="s">
        <v>10</v>
      </c>
      <c r="K22" s="94" t="s">
        <v>45</v>
      </c>
      <c r="L22" s="95" t="s">
        <v>307</v>
      </c>
    </row>
    <row r="23" spans="1:12" ht="168">
      <c r="A23" s="93" t="s">
        <v>310</v>
      </c>
      <c r="B23" s="50" t="s">
        <v>311</v>
      </c>
      <c r="C23" s="94" t="s">
        <v>45</v>
      </c>
      <c r="D23" s="50" t="str">
        <f>IF(Resumen!$B$5="","",Resumen!$B$5)</f>
        <v>UT AconPro NEXUS</v>
      </c>
      <c r="E23" s="94" t="s">
        <v>288</v>
      </c>
      <c r="F23" s="94">
        <v>3</v>
      </c>
      <c r="G23" s="42" t="s">
        <v>255</v>
      </c>
      <c r="H23" s="94" t="s">
        <v>312</v>
      </c>
      <c r="I23" s="50" t="s">
        <v>313</v>
      </c>
      <c r="J23" s="50" t="s">
        <v>10</v>
      </c>
      <c r="K23" s="94" t="s">
        <v>45</v>
      </c>
      <c r="L23" s="95" t="s">
        <v>10</v>
      </c>
    </row>
    <row r="24" spans="1:12" ht="168">
      <c r="A24" s="93" t="s">
        <v>314</v>
      </c>
      <c r="B24" s="50" t="s">
        <v>315</v>
      </c>
      <c r="C24" s="94" t="s">
        <v>45</v>
      </c>
      <c r="D24" s="50" t="str">
        <f>IF(Resumen!$B$5="","",Resumen!$B$5)</f>
        <v>UT AconPro NEXUS</v>
      </c>
      <c r="E24" s="94" t="s">
        <v>288</v>
      </c>
      <c r="F24" s="94">
        <v>31</v>
      </c>
      <c r="G24" s="42" t="s">
        <v>255</v>
      </c>
      <c r="H24" s="94" t="s">
        <v>316</v>
      </c>
      <c r="I24" s="50" t="s">
        <v>317</v>
      </c>
      <c r="J24" s="50" t="s">
        <v>10</v>
      </c>
      <c r="K24" s="94" t="s">
        <v>45</v>
      </c>
      <c r="L24" s="95" t="s">
        <v>10</v>
      </c>
    </row>
    <row r="25" spans="1:12" ht="183.75">
      <c r="A25" s="93" t="s">
        <v>318</v>
      </c>
      <c r="B25" s="50" t="s">
        <v>319</v>
      </c>
      <c r="C25" s="94" t="s">
        <v>45</v>
      </c>
      <c r="D25" s="50" t="str">
        <f>IF(Resumen!$B$5="","",Resumen!$B$5)</f>
        <v>UT AconPro NEXUS</v>
      </c>
      <c r="E25" s="94" t="s">
        <v>288</v>
      </c>
      <c r="F25" s="94">
        <v>7</v>
      </c>
      <c r="G25" s="42" t="s">
        <v>255</v>
      </c>
      <c r="H25" s="94" t="s">
        <v>320</v>
      </c>
      <c r="I25" s="50" t="s">
        <v>321</v>
      </c>
      <c r="J25" s="50" t="s">
        <v>10</v>
      </c>
      <c r="K25" s="94" t="s">
        <v>45</v>
      </c>
      <c r="L25" s="95" t="s">
        <v>322</v>
      </c>
    </row>
    <row r="26" spans="1:12" ht="168">
      <c r="A26" s="93" t="s">
        <v>323</v>
      </c>
      <c r="B26" s="50" t="s">
        <v>324</v>
      </c>
      <c r="C26" s="94" t="s">
        <v>45</v>
      </c>
      <c r="D26" s="50" t="str">
        <f>IF(Resumen!$B$5="","",Resumen!$B$5)</f>
        <v>UT AconPro NEXUS</v>
      </c>
      <c r="E26" s="94" t="s">
        <v>288</v>
      </c>
      <c r="F26" s="94">
        <v>3</v>
      </c>
      <c r="G26" s="42" t="s">
        <v>255</v>
      </c>
      <c r="H26" s="94" t="s">
        <v>325</v>
      </c>
      <c r="I26" s="50" t="s">
        <v>326</v>
      </c>
      <c r="J26" s="50" t="s">
        <v>10</v>
      </c>
      <c r="K26" s="94" t="s">
        <v>45</v>
      </c>
      <c r="L26" s="95" t="s">
        <v>327</v>
      </c>
    </row>
    <row r="27" spans="1:12" ht="168">
      <c r="A27" s="93" t="s">
        <v>328</v>
      </c>
      <c r="B27" s="50" t="s">
        <v>329</v>
      </c>
      <c r="C27" s="94" t="s">
        <v>45</v>
      </c>
      <c r="D27" s="50" t="str">
        <f>IF(Resumen!$B$5="","",Resumen!$B$5)</f>
        <v>UT AconPro NEXUS</v>
      </c>
      <c r="E27" s="94" t="s">
        <v>288</v>
      </c>
      <c r="F27" s="94">
        <v>36</v>
      </c>
      <c r="G27" s="42" t="s">
        <v>255</v>
      </c>
      <c r="H27" s="94" t="s">
        <v>330</v>
      </c>
      <c r="I27" s="50" t="s">
        <v>331</v>
      </c>
      <c r="J27" s="50" t="s">
        <v>10</v>
      </c>
      <c r="K27" s="94" t="s">
        <v>45</v>
      </c>
      <c r="L27" s="95" t="s">
        <v>332</v>
      </c>
    </row>
    <row r="28" spans="1:12" ht="168">
      <c r="A28" s="93" t="s">
        <v>333</v>
      </c>
      <c r="B28" s="50" t="s">
        <v>334</v>
      </c>
      <c r="C28" s="94" t="s">
        <v>45</v>
      </c>
      <c r="D28" s="50" t="str">
        <f>IF(Resumen!$B$5="","",Resumen!$B$5)</f>
        <v>UT AconPro NEXUS</v>
      </c>
      <c r="E28" s="94" t="s">
        <v>116</v>
      </c>
      <c r="F28" s="94">
        <v>2</v>
      </c>
      <c r="G28" s="42" t="s">
        <v>255</v>
      </c>
      <c r="H28" s="94" t="s">
        <v>335</v>
      </c>
      <c r="I28" s="50" t="s">
        <v>336</v>
      </c>
      <c r="J28" s="50" t="s">
        <v>10</v>
      </c>
      <c r="K28" s="94" t="s">
        <v>45</v>
      </c>
      <c r="L28" s="95" t="s">
        <v>10</v>
      </c>
    </row>
    <row r="29" spans="1:12" ht="168">
      <c r="A29" s="93" t="s">
        <v>337</v>
      </c>
      <c r="B29" s="50" t="s">
        <v>338</v>
      </c>
      <c r="C29" s="94" t="s">
        <v>45</v>
      </c>
      <c r="D29" s="50" t="str">
        <f>IF(Resumen!$B$5="","",Resumen!$B$5)</f>
        <v>UT AconPro NEXUS</v>
      </c>
      <c r="E29" s="94" t="s">
        <v>288</v>
      </c>
      <c r="F29" s="94">
        <v>2</v>
      </c>
      <c r="G29" s="42" t="s">
        <v>255</v>
      </c>
      <c r="H29" s="94" t="s">
        <v>339</v>
      </c>
      <c r="I29" s="50" t="s">
        <v>340</v>
      </c>
      <c r="J29" s="50" t="s">
        <v>10</v>
      </c>
      <c r="K29" s="94" t="s">
        <v>45</v>
      </c>
      <c r="L29" s="95" t="s">
        <v>10</v>
      </c>
    </row>
    <row r="30" spans="1:12" ht="168">
      <c r="A30" s="93" t="s">
        <v>341</v>
      </c>
      <c r="B30" s="50" t="s">
        <v>338</v>
      </c>
      <c r="C30" s="94" t="s">
        <v>45</v>
      </c>
      <c r="D30" s="50" t="str">
        <f>IF(Resumen!$B$5="","",Resumen!$B$5)</f>
        <v>UT AconPro NEXUS</v>
      </c>
      <c r="E30" s="94" t="s">
        <v>288</v>
      </c>
      <c r="F30" s="94">
        <v>2</v>
      </c>
      <c r="G30" s="42" t="s">
        <v>255</v>
      </c>
      <c r="H30" s="94" t="s">
        <v>341</v>
      </c>
      <c r="I30" s="50" t="s">
        <v>342</v>
      </c>
      <c r="J30" s="50" t="s">
        <v>10</v>
      </c>
      <c r="K30" s="94" t="s">
        <v>45</v>
      </c>
      <c r="L30" s="95" t="s">
        <v>10</v>
      </c>
    </row>
    <row r="31" spans="1:12" ht="168">
      <c r="A31" s="93" t="s">
        <v>343</v>
      </c>
      <c r="B31" s="50" t="s">
        <v>344</v>
      </c>
      <c r="C31" s="94" t="s">
        <v>45</v>
      </c>
      <c r="D31" s="50" t="str">
        <f>IF(Resumen!$B$5="","",Resumen!$B$5)</f>
        <v>UT AconPro NEXUS</v>
      </c>
      <c r="E31" s="94" t="s">
        <v>288</v>
      </c>
      <c r="F31" s="94">
        <v>25</v>
      </c>
      <c r="G31" s="42" t="s">
        <v>255</v>
      </c>
      <c r="H31" s="94" t="s">
        <v>345</v>
      </c>
      <c r="I31" s="50" t="s">
        <v>346</v>
      </c>
      <c r="J31" s="50" t="s">
        <v>10</v>
      </c>
      <c r="K31" s="94" t="s">
        <v>45</v>
      </c>
      <c r="L31" s="95" t="s">
        <v>347</v>
      </c>
    </row>
    <row r="32" spans="1:12" ht="33.75">
      <c r="A32" s="93" t="s">
        <v>348</v>
      </c>
      <c r="B32" s="50" t="s">
        <v>349</v>
      </c>
      <c r="C32" s="94" t="s">
        <v>350</v>
      </c>
      <c r="D32" s="50" t="str">
        <f>IF(Resumen!$B$5="","",Resumen!$B$5)</f>
        <v>UT AconPro NEXUS</v>
      </c>
      <c r="E32" s="50" t="s">
        <v>116</v>
      </c>
      <c r="F32" s="50" t="s">
        <v>351</v>
      </c>
      <c r="G32" s="50"/>
      <c r="H32" s="50"/>
      <c r="I32" s="50" t="s">
        <v>352</v>
      </c>
      <c r="J32" s="50" t="s">
        <v>353</v>
      </c>
      <c r="K32" s="50" t="s">
        <v>350</v>
      </c>
      <c r="L32" s="103" t="s">
        <v>354</v>
      </c>
    </row>
    <row r="33" spans="1:12" ht="409.6">
      <c r="A33" s="93" t="s">
        <v>355</v>
      </c>
      <c r="B33" s="50" t="s">
        <v>356</v>
      </c>
      <c r="C33" s="94" t="s">
        <v>45</v>
      </c>
      <c r="D33" s="50" t="str">
        <f>IF(Resumen!$B$5="","",Resumen!$B$5)</f>
        <v>UT AconPro NEXUS</v>
      </c>
      <c r="E33" s="94" t="s">
        <v>116</v>
      </c>
      <c r="F33" s="96" t="s">
        <v>357</v>
      </c>
      <c r="G33" s="97" t="s">
        <v>358</v>
      </c>
      <c r="H33" s="78" t="s">
        <v>359</v>
      </c>
      <c r="I33" s="50" t="s">
        <v>360</v>
      </c>
      <c r="J33" s="50" t="s">
        <v>361</v>
      </c>
      <c r="K33" s="111" t="s">
        <v>45</v>
      </c>
      <c r="L33" s="84" t="s">
        <v>362</v>
      </c>
    </row>
    <row r="34" spans="1:12" ht="305.25" customHeight="1">
      <c r="A34" s="93" t="s">
        <v>363</v>
      </c>
      <c r="B34" s="50" t="s">
        <v>356</v>
      </c>
      <c r="C34" s="94" t="s">
        <v>350</v>
      </c>
      <c r="D34" s="50" t="str">
        <f>IF(Resumen!$B$5="","",Resumen!$B$5)</f>
        <v>UT AconPro NEXUS</v>
      </c>
      <c r="E34" s="94" t="s">
        <v>116</v>
      </c>
      <c r="F34" s="94" t="s">
        <v>364</v>
      </c>
      <c r="G34" s="97" t="s">
        <v>358</v>
      </c>
      <c r="H34" s="78" t="s">
        <v>359</v>
      </c>
      <c r="I34" s="50" t="s">
        <v>365</v>
      </c>
      <c r="J34" s="50" t="s">
        <v>366</v>
      </c>
      <c r="K34" s="113" t="s">
        <v>350</v>
      </c>
      <c r="L34" s="95" t="s">
        <v>367</v>
      </c>
    </row>
    <row r="35" spans="1:12" ht="409.6">
      <c r="A35" s="93" t="s">
        <v>368</v>
      </c>
      <c r="B35" s="50" t="s">
        <v>356</v>
      </c>
      <c r="C35" s="94" t="s">
        <v>45</v>
      </c>
      <c r="D35" s="50" t="str">
        <f>IF(Resumen!$B$5="","",Resumen!$B$5)</f>
        <v>UT AconPro NEXUS</v>
      </c>
      <c r="E35" s="94" t="s">
        <v>116</v>
      </c>
      <c r="F35" s="94" t="s">
        <v>369</v>
      </c>
      <c r="G35" s="107" t="s">
        <v>358</v>
      </c>
      <c r="H35" s="78" t="s">
        <v>359</v>
      </c>
      <c r="I35" s="50" t="s">
        <v>370</v>
      </c>
      <c r="J35" s="50" t="s">
        <v>366</v>
      </c>
      <c r="K35" s="113" t="s">
        <v>45</v>
      </c>
      <c r="L35" s="85" t="s">
        <v>371</v>
      </c>
    </row>
    <row r="36" spans="1:12" ht="299.25" customHeight="1">
      <c r="A36" s="93" t="s">
        <v>372</v>
      </c>
      <c r="B36" s="50" t="s">
        <v>373</v>
      </c>
      <c r="C36" s="94" t="s">
        <v>45</v>
      </c>
      <c r="D36" s="50" t="str">
        <f>IF(Resumen!$B$5="","",Resumen!$B$5)</f>
        <v>UT AconPro NEXUS</v>
      </c>
      <c r="E36" s="94" t="s">
        <v>116</v>
      </c>
      <c r="F36" s="94" t="s">
        <v>374</v>
      </c>
      <c r="G36" s="107" t="s">
        <v>358</v>
      </c>
      <c r="H36" s="94" t="s">
        <v>375</v>
      </c>
      <c r="I36" s="50" t="s">
        <v>376</v>
      </c>
      <c r="J36" s="50" t="s">
        <v>377</v>
      </c>
      <c r="K36" s="113" t="s">
        <v>45</v>
      </c>
      <c r="L36" s="95" t="s">
        <v>378</v>
      </c>
    </row>
    <row r="37" spans="1:12" ht="212.25" customHeight="1">
      <c r="A37" s="93" t="s">
        <v>379</v>
      </c>
      <c r="B37" s="50" t="s">
        <v>373</v>
      </c>
      <c r="C37" s="94" t="s">
        <v>45</v>
      </c>
      <c r="D37" s="50" t="str">
        <f>IF(Resumen!$B$5="","",Resumen!$B$5)</f>
        <v>UT AconPro NEXUS</v>
      </c>
      <c r="E37" s="94" t="s">
        <v>116</v>
      </c>
      <c r="F37" s="94" t="s">
        <v>380</v>
      </c>
      <c r="G37" s="108" t="s">
        <v>358</v>
      </c>
      <c r="H37" s="94" t="s">
        <v>375</v>
      </c>
      <c r="I37" s="50" t="s">
        <v>381</v>
      </c>
      <c r="J37" s="50" t="s">
        <v>382</v>
      </c>
      <c r="K37" s="113" t="s">
        <v>45</v>
      </c>
      <c r="L37" s="95" t="s">
        <v>383</v>
      </c>
    </row>
    <row r="38" spans="1:12" ht="149.25" customHeight="1">
      <c r="A38" s="93" t="s">
        <v>384</v>
      </c>
      <c r="B38" s="50" t="s">
        <v>373</v>
      </c>
      <c r="C38" s="94" t="s">
        <v>45</v>
      </c>
      <c r="D38" s="50" t="str">
        <f>IF(Resumen!$B$5="","",Resumen!$B$5)</f>
        <v>UT AconPro NEXUS</v>
      </c>
      <c r="E38" s="94" t="s">
        <v>116</v>
      </c>
      <c r="F38" s="94" t="s">
        <v>385</v>
      </c>
      <c r="G38" s="108" t="s">
        <v>358</v>
      </c>
      <c r="H38" s="94" t="s">
        <v>375</v>
      </c>
      <c r="I38" s="50" t="s">
        <v>386</v>
      </c>
      <c r="J38" s="50" t="s">
        <v>366</v>
      </c>
      <c r="K38" s="113" t="s">
        <v>45</v>
      </c>
      <c r="L38" s="85" t="s">
        <v>387</v>
      </c>
    </row>
    <row r="39" spans="1:12" ht="200.25" customHeight="1">
      <c r="A39" s="93" t="s">
        <v>388</v>
      </c>
      <c r="B39" s="50" t="s">
        <v>373</v>
      </c>
      <c r="C39" s="94" t="s">
        <v>45</v>
      </c>
      <c r="D39" s="50" t="str">
        <f>IF(Resumen!$B$5="","",Resumen!$B$5)</f>
        <v>UT AconPro NEXUS</v>
      </c>
      <c r="E39" s="94" t="s">
        <v>116</v>
      </c>
      <c r="F39" s="94" t="s">
        <v>385</v>
      </c>
      <c r="G39" s="108" t="s">
        <v>358</v>
      </c>
      <c r="H39" s="94" t="s">
        <v>375</v>
      </c>
      <c r="I39" s="50" t="s">
        <v>389</v>
      </c>
      <c r="J39" s="50" t="s">
        <v>390</v>
      </c>
      <c r="K39" s="113" t="s">
        <v>45</v>
      </c>
      <c r="L39" s="85" t="s">
        <v>387</v>
      </c>
    </row>
    <row r="40" spans="1:12" ht="194.25" customHeight="1">
      <c r="A40" s="93" t="s">
        <v>391</v>
      </c>
      <c r="B40" s="50" t="s">
        <v>392</v>
      </c>
      <c r="C40" s="94" t="s">
        <v>45</v>
      </c>
      <c r="D40" s="50" t="str">
        <f>IF(Resumen!$B$5="","",Resumen!$B$5)</f>
        <v>UT AconPro NEXUS</v>
      </c>
      <c r="E40" s="94" t="s">
        <v>116</v>
      </c>
      <c r="F40" s="94" t="s">
        <v>393</v>
      </c>
      <c r="G40" s="112" t="s">
        <v>358</v>
      </c>
      <c r="H40" s="94" t="s">
        <v>394</v>
      </c>
      <c r="I40" s="50" t="s">
        <v>376</v>
      </c>
      <c r="J40" s="50" t="s">
        <v>395</v>
      </c>
      <c r="K40" s="113" t="s">
        <v>45</v>
      </c>
      <c r="L40" s="95" t="s">
        <v>396</v>
      </c>
    </row>
    <row r="41" spans="1:12" ht="195" customHeight="1">
      <c r="A41" s="93" t="s">
        <v>397</v>
      </c>
      <c r="B41" s="50" t="s">
        <v>392</v>
      </c>
      <c r="C41" s="94" t="s">
        <v>350</v>
      </c>
      <c r="D41" s="50" t="str">
        <f>IF(Resumen!$B$5="","",Resumen!$B$5)</f>
        <v>UT AconPro NEXUS</v>
      </c>
      <c r="E41" s="94" t="s">
        <v>116</v>
      </c>
      <c r="F41" s="94" t="s">
        <v>393</v>
      </c>
      <c r="G41" s="112" t="s">
        <v>358</v>
      </c>
      <c r="H41" s="94" t="s">
        <v>394</v>
      </c>
      <c r="I41" s="50" t="s">
        <v>398</v>
      </c>
      <c r="J41" s="50" t="s">
        <v>366</v>
      </c>
      <c r="K41" s="113" t="s">
        <v>350</v>
      </c>
      <c r="L41" s="95" t="s">
        <v>399</v>
      </c>
    </row>
    <row r="42" spans="1:12" ht="186" customHeight="1">
      <c r="A42" s="93" t="s">
        <v>400</v>
      </c>
      <c r="B42" s="50" t="s">
        <v>392</v>
      </c>
      <c r="C42" s="94" t="s">
        <v>45</v>
      </c>
      <c r="D42" s="50" t="str">
        <f>IF(Resumen!$B$5="","",Resumen!$B$5)</f>
        <v>UT AconPro NEXUS</v>
      </c>
      <c r="E42" s="94" t="s">
        <v>116</v>
      </c>
      <c r="F42" s="94" t="s">
        <v>393</v>
      </c>
      <c r="G42" s="112" t="s">
        <v>358</v>
      </c>
      <c r="H42" s="94" t="s">
        <v>394</v>
      </c>
      <c r="I42" s="50" t="s">
        <v>401</v>
      </c>
      <c r="J42" s="50" t="s">
        <v>366</v>
      </c>
      <c r="K42" s="94" t="s">
        <v>45</v>
      </c>
      <c r="L42" s="110" t="s">
        <v>402</v>
      </c>
    </row>
    <row r="43" spans="1:12" ht="191.25" customHeight="1">
      <c r="A43" s="93" t="s">
        <v>403</v>
      </c>
      <c r="B43" s="50" t="s">
        <v>404</v>
      </c>
      <c r="C43" s="94" t="s">
        <v>45</v>
      </c>
      <c r="D43" s="50" t="str">
        <f>IF(Resumen!$B$5="","",Resumen!$B$5)</f>
        <v>UT AconPro NEXUS</v>
      </c>
      <c r="E43" s="94" t="s">
        <v>116</v>
      </c>
      <c r="F43" s="94" t="s">
        <v>405</v>
      </c>
      <c r="G43" s="112" t="s">
        <v>358</v>
      </c>
      <c r="H43" s="94" t="s">
        <v>406</v>
      </c>
      <c r="I43" s="32" t="s">
        <v>407</v>
      </c>
      <c r="J43" s="50" t="s">
        <v>395</v>
      </c>
      <c r="K43" s="94" t="s">
        <v>45</v>
      </c>
      <c r="L43" s="85" t="s">
        <v>408</v>
      </c>
    </row>
    <row r="44" spans="1:12" ht="197.25" customHeight="1">
      <c r="A44" s="93" t="s">
        <v>409</v>
      </c>
      <c r="B44" s="50" t="s">
        <v>404</v>
      </c>
      <c r="C44" s="94" t="s">
        <v>45</v>
      </c>
      <c r="D44" s="50" t="str">
        <f>IF(Resumen!$B$5="","",Resumen!$B$5)</f>
        <v>UT AconPro NEXUS</v>
      </c>
      <c r="E44" s="94" t="s">
        <v>116</v>
      </c>
      <c r="F44" s="94" t="s">
        <v>405</v>
      </c>
      <c r="G44" s="112" t="s">
        <v>358</v>
      </c>
      <c r="H44" s="94" t="s">
        <v>406</v>
      </c>
      <c r="I44" s="50" t="s">
        <v>370</v>
      </c>
      <c r="J44" s="50" t="s">
        <v>366</v>
      </c>
      <c r="K44" s="94" t="s">
        <v>45</v>
      </c>
      <c r="L44" s="85" t="s">
        <v>410</v>
      </c>
    </row>
    <row r="45" spans="1:12" ht="242.25">
      <c r="A45" s="93" t="s">
        <v>411</v>
      </c>
      <c r="B45" s="50" t="s">
        <v>412</v>
      </c>
      <c r="C45" s="94" t="s">
        <v>45</v>
      </c>
      <c r="D45" s="50" t="str">
        <f>IF(Resumen!$B$5="","",Resumen!$B$5)</f>
        <v>UT AconPro NEXUS</v>
      </c>
      <c r="E45" s="94" t="s">
        <v>116</v>
      </c>
      <c r="F45" s="94" t="s">
        <v>413</v>
      </c>
      <c r="G45" s="112" t="s">
        <v>358</v>
      </c>
      <c r="H45" s="94" t="s">
        <v>414</v>
      </c>
      <c r="I45" s="50" t="s">
        <v>415</v>
      </c>
      <c r="J45" s="50" t="s">
        <v>416</v>
      </c>
      <c r="K45" s="94" t="s">
        <v>45</v>
      </c>
      <c r="L45" s="95" t="s">
        <v>417</v>
      </c>
    </row>
    <row r="46" spans="1:12" ht="318">
      <c r="A46" s="98" t="s">
        <v>418</v>
      </c>
      <c r="B46" s="99" t="s">
        <v>419</v>
      </c>
      <c r="C46" s="100" t="s">
        <v>350</v>
      </c>
      <c r="D46" s="99" t="str">
        <f>IF(Resumen!$B$5="","",Resumen!$B$5)</f>
        <v>UT AconPro NEXUS</v>
      </c>
      <c r="E46" s="100" t="s">
        <v>116</v>
      </c>
      <c r="F46" s="100" t="s">
        <v>420</v>
      </c>
      <c r="G46" s="114" t="s">
        <v>421</v>
      </c>
      <c r="H46" s="100" t="s">
        <v>422</v>
      </c>
      <c r="I46" s="99" t="s">
        <v>423</v>
      </c>
      <c r="J46" s="99" t="s">
        <v>424</v>
      </c>
      <c r="K46" s="100" t="s">
        <v>350</v>
      </c>
      <c r="L46" s="101" t="s">
        <v>425</v>
      </c>
    </row>
    <row r="49" spans="1:12">
      <c r="A49" s="116" t="s">
        <v>426</v>
      </c>
      <c r="B49" s="116"/>
      <c r="C49" s="116"/>
      <c r="D49" s="116"/>
      <c r="E49" s="116"/>
      <c r="F49" s="116"/>
      <c r="G49" s="116"/>
      <c r="H49" s="116"/>
      <c r="I49" s="116"/>
      <c r="J49" s="116"/>
      <c r="K49" s="116"/>
      <c r="L49" s="116"/>
    </row>
    <row r="50" spans="1:12">
      <c r="A50" s="86" t="s">
        <v>427</v>
      </c>
      <c r="B50" s="87" t="s">
        <v>428</v>
      </c>
      <c r="C50" s="88" t="s">
        <v>429</v>
      </c>
    </row>
    <row r="51" spans="1:12" ht="16.5">
      <c r="A51" s="89" t="s">
        <v>430</v>
      </c>
      <c r="B51" s="90">
        <v>60</v>
      </c>
      <c r="C51" s="102">
        <v>20</v>
      </c>
    </row>
    <row r="52" spans="1:12" ht="16.5">
      <c r="A52" s="93" t="s">
        <v>431</v>
      </c>
      <c r="B52" s="50">
        <v>153</v>
      </c>
      <c r="C52" s="103">
        <v>51</v>
      </c>
    </row>
    <row r="53" spans="1:12" ht="16.5">
      <c r="A53" s="93" t="s">
        <v>432</v>
      </c>
      <c r="B53" s="50">
        <v>3</v>
      </c>
      <c r="C53" s="103">
        <v>1</v>
      </c>
    </row>
    <row r="54" spans="1:12" ht="33.75">
      <c r="A54" s="93" t="s">
        <v>433</v>
      </c>
      <c r="B54" s="50">
        <v>21</v>
      </c>
      <c r="C54" s="103">
        <v>7</v>
      </c>
    </row>
    <row r="55" spans="1:12" ht="33.75">
      <c r="A55" s="93" t="s">
        <v>434</v>
      </c>
      <c r="B55" s="50">
        <v>8</v>
      </c>
      <c r="C55" s="103">
        <v>8</v>
      </c>
    </row>
    <row r="56" spans="1:12" ht="16.5">
      <c r="A56" s="93" t="s">
        <v>435</v>
      </c>
      <c r="B56" s="50">
        <v>6</v>
      </c>
      <c r="C56" s="103">
        <v>2</v>
      </c>
    </row>
    <row r="57" spans="1:12" ht="16.5">
      <c r="A57" s="93" t="s">
        <v>436</v>
      </c>
      <c r="B57" s="50">
        <v>3</v>
      </c>
      <c r="C57" s="103">
        <v>1</v>
      </c>
    </row>
    <row r="58" spans="1:12" ht="16.5">
      <c r="A58" s="93" t="s">
        <v>437</v>
      </c>
      <c r="B58" s="50">
        <v>3</v>
      </c>
      <c r="C58" s="103">
        <v>1</v>
      </c>
    </row>
    <row r="59" spans="1:12" ht="16.5">
      <c r="A59" s="93" t="s">
        <v>438</v>
      </c>
      <c r="B59" s="50">
        <v>12</v>
      </c>
      <c r="C59" s="103">
        <v>4</v>
      </c>
    </row>
    <row r="60" spans="1:12" ht="16.5">
      <c r="A60" s="93" t="s">
        <v>439</v>
      </c>
      <c r="B60" s="50">
        <v>1</v>
      </c>
      <c r="C60" s="103">
        <v>1</v>
      </c>
    </row>
    <row r="61" spans="1:12" ht="16.5">
      <c r="A61" s="104" t="s">
        <v>440</v>
      </c>
      <c r="B61" s="105">
        <v>270</v>
      </c>
      <c r="C61" s="106">
        <v>96</v>
      </c>
    </row>
  </sheetData>
  <mergeCells count="3">
    <mergeCell ref="A1:L1"/>
    <mergeCell ref="A2:L2"/>
    <mergeCell ref="A49:L49"/>
  </mergeCells>
  <conditionalFormatting sqref="C5:C46">
    <cfRule type="expression" dxfId="28" priority="7">
      <formula>C5="NO CUMPLE"</formula>
    </cfRule>
    <cfRule type="expression" dxfId="27" priority="8">
      <formula>C5="CUMPLE"</formula>
    </cfRule>
    <cfRule type="expression" dxfId="26" priority="9">
      <formula>C5="N.A."</formula>
    </cfRule>
  </conditionalFormatting>
  <conditionalFormatting sqref="K5:K41 K46">
    <cfRule type="expression" dxfId="25" priority="10">
      <formula>K5="NO CUMPLE"</formula>
    </cfRule>
    <cfRule type="expression" dxfId="24" priority="11">
      <formula>K5="CUMPLE"</formula>
    </cfRule>
    <cfRule type="expression" dxfId="23" priority="12">
      <formula>K5="N.A."</formula>
    </cfRule>
  </conditionalFormatting>
  <conditionalFormatting sqref="L33">
    <cfRule type="expression" dxfId="22" priority="4">
      <formula>L33="NO CUMPLE"</formula>
    </cfRule>
    <cfRule type="expression" dxfId="21" priority="5">
      <formula>L33="CUMPLE"</formula>
    </cfRule>
    <cfRule type="expression" dxfId="20" priority="6">
      <formula>L33="N.A."</formula>
    </cfRule>
  </conditionalFormatting>
  <conditionalFormatting sqref="K42:K45">
    <cfRule type="expression" dxfId="19" priority="1">
      <formula>K42="NO CUMPLE"</formula>
    </cfRule>
    <cfRule type="expression" dxfId="18" priority="2">
      <formula>K42="CUMPLE"</formula>
    </cfRule>
    <cfRule type="expression" dxfId="17" priority="3">
      <formula>K42="N.A."</formula>
    </cfRule>
  </conditionalFormatting>
  <dataValidations count="1">
    <dataValidation type="list" sqref="L33 C5:C46 K5:K46" xr:uid="{00000000-0002-0000-0200-000000000000}">
      <formula1>"CUMPLE,NO CUMPLE,N.A."</formula1>
    </dataValidation>
  </dataValidations>
  <hyperlinks>
    <hyperlink ref="G33" r:id="rId1"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F6A9DB81-C11F-4F99-BD95-E14B9433CA39}"/>
    <hyperlink ref="G34" r:id="rId2"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19BA3F50-E5C6-470B-AF8D-A044A7744D65}"/>
    <hyperlink ref="G35" r:id="rId3"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88CEAF48-83EB-43E9-823F-E24AAC7AE1E3}"/>
    <hyperlink ref="G36" r:id="rId4"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98EE492A-120D-4B5C-9D47-5DDDD5621AB6}"/>
    <hyperlink ref="G37" r:id="rId5"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5AB81AEE-512B-4F97-AEF9-7EDD3AA7C9AC}"/>
    <hyperlink ref="G38" r:id="rId6"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C3695822-98A0-4665-9188-2F67C9422F8E}"/>
    <hyperlink ref="G39" r:id="rId7"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BD665A4D-42C0-499A-9445-2696846920ED}"/>
    <hyperlink ref="G40" r:id="rId8"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DAF66B67-A447-4776-8B3B-706FF1F37844}"/>
    <hyperlink ref="G41" r:id="rId9"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E20B4F6A-A795-4D76-9F4E-A2615F7D15DD}"/>
    <hyperlink ref="G42" r:id="rId10"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9E2900A0-0316-4C16-8C2F-36E9AC6139A1}"/>
    <hyperlink ref="G43" r:id="rId11"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ACD6D2F6-DAE8-461B-8583-D794516915DA}"/>
    <hyperlink ref="G44" r:id="rId12"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3064CECF-F1BF-43AE-A06B-7128EB6C6CB1}"/>
    <hyperlink ref="G45" r:id="rId13" display="https://corabastosas-my.sharepoint.com/shared?listurl=%2Fpersonal%2Fcontratacionjuridica%5Fcorabastos%5Fcom%5Fco%2FDocuments&amp;viewid=57f7c43c%2Dc7d8%2D4a12%2D9925%2Dd0e60e4f043d&amp;sharingv2=true&amp;fromShare=true&amp;at=9&amp;CT=1785267343319&amp;OR=OWA%2DNT%2DMail&amp;SI=NonSentItems&amp;SLSync=F&amp;FolderCTID=0x012000708D311B9482934CA6AF1AF737A5DD92&amp;id=%2Fpersonal%2Fcontratacionjuridica%5Fcorabastos%5Fcom%5Fco%2FDocuments%2FDOCUMENTOS%20CP%20004%2D2026%2FEXPEDIENTE%20CONTRACTUAL%20DIGITAL%2F092%5FPresentaci%C3%B3nPropuestas%2FUT%20AconPro%20Nexus%2Fb%2E%20COPIA%20REQUISITOS%20HABILITANTES%2Ezip&amp;parent=%2Fpersonal%2Fcontratacionjuridica%5Fcorabastos%5Fcom%5Fco%2FDocuments%2FDOCUMENTOS%20CP%20004%2D2026%2FEXPEDIENTE%20CONTRACTUAL%20DIGITAL%2F092%5FPresentaci%C3%B3nPropuestas%2FUT%20AconPro%20Nexus" xr:uid="{81DB47B8-710A-43F0-914C-875F91968B6D}"/>
    <hyperlink ref="G46" r:id="rId14" display="https://corabastosas-my.sharepoint.com/my?viewid=57f7c43c%2Dc7d8%2D4a12%2D9925%2Dd0e60e4f043d&amp;id=%2Fpersonal%2Fcontratacionjuridica%5Fcorabastos%5Fcom%5Fco%2FDocuments%2FDOCUMENTOS%20CP%20004%2D2026%2FEXPEDIENTE%20CONTRACTUAL%20DIGITAL%2F092%5FPresentaci%C3%B3nPropuestas%2FUT%20AconPro%20Nexus%2Fa%2E%20ORIGINAL%20REQUISITOS%20HABILITANTES%2Epdf&amp;parent=%2Fpersonal%2Fcontratacionjuridica%5Fcorabastos%5Fcom%5Fco%2FDocuments%2FDOCUMENTOS%20CP%20004%2D2026%2FEXPEDIENTE%20CONTRACTUAL%20DIGITAL%2F092%5FPresentaci%C3%B3nPropuestas%2FUT%20AconPro%20Nexus" xr:uid="{FE88F578-93D0-43AB-98A0-CC51A1B3A79B}"/>
  </hyperlinks>
  <pageMargins left="0.7" right="0.7" top="0.75" bottom="0.75" header="0.3" footer="0.3"/>
  <tableParts count="1">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2"/>
  <sheetViews>
    <sheetView workbookViewId="0">
      <selection activeCell="G57" sqref="G57"/>
    </sheetView>
  </sheetViews>
  <sheetFormatPr defaultColWidth="8.625" defaultRowHeight="14.1"/>
  <cols>
    <col min="1" max="1" width="34" customWidth="1"/>
    <col min="2" max="2" width="31" customWidth="1"/>
    <col min="3" max="3" width="70" customWidth="1"/>
  </cols>
  <sheetData>
    <row r="1" spans="1:3" ht="18">
      <c r="A1" s="117" t="s">
        <v>441</v>
      </c>
      <c r="B1" s="117"/>
      <c r="C1" s="117"/>
    </row>
    <row r="3" spans="1:3">
      <c r="A3" s="2" t="s">
        <v>442</v>
      </c>
      <c r="B3" s="3" t="s">
        <v>443</v>
      </c>
      <c r="C3" s="4" t="s">
        <v>444</v>
      </c>
    </row>
    <row r="4" spans="1:3" ht="35.25" customHeight="1">
      <c r="A4" s="8" t="s">
        <v>445</v>
      </c>
      <c r="B4" s="9" t="s">
        <v>446</v>
      </c>
      <c r="C4" s="10" t="s">
        <v>447</v>
      </c>
    </row>
    <row r="5" spans="1:3" ht="35.25" customHeight="1">
      <c r="A5" s="11" t="s">
        <v>448</v>
      </c>
      <c r="B5" s="12" t="s">
        <v>449</v>
      </c>
      <c r="C5" s="13" t="s">
        <v>450</v>
      </c>
    </row>
    <row r="6" spans="1:3" ht="35.25" customHeight="1">
      <c r="A6" s="11" t="s">
        <v>451</v>
      </c>
      <c r="B6" s="12" t="s">
        <v>452</v>
      </c>
      <c r="C6" s="13" t="s">
        <v>453</v>
      </c>
    </row>
    <row r="7" spans="1:3" ht="35.25" customHeight="1">
      <c r="A7" s="11" t="s">
        <v>454</v>
      </c>
      <c r="B7" s="12" t="s">
        <v>455</v>
      </c>
      <c r="C7" s="13" t="s">
        <v>456</v>
      </c>
    </row>
    <row r="8" spans="1:3" ht="35.25" customHeight="1">
      <c r="A8" s="11" t="s">
        <v>457</v>
      </c>
      <c r="B8" s="12" t="s">
        <v>458</v>
      </c>
      <c r="C8" s="13" t="s">
        <v>459</v>
      </c>
    </row>
    <row r="9" spans="1:3" ht="35.25" customHeight="1">
      <c r="A9" s="14" t="s">
        <v>460</v>
      </c>
      <c r="B9" s="15" t="s">
        <v>461</v>
      </c>
      <c r="C9" s="16" t="s">
        <v>462</v>
      </c>
    </row>
    <row r="10" spans="1:3" ht="35.25" customHeight="1"/>
    <row r="11" spans="1:3" ht="35.25" customHeight="1"/>
    <row r="12" spans="1:3" ht="35.25" customHeight="1">
      <c r="A12" s="2" t="s">
        <v>463</v>
      </c>
      <c r="B12" s="3" t="s">
        <v>464</v>
      </c>
      <c r="C12" s="4" t="s">
        <v>465</v>
      </c>
    </row>
    <row r="13" spans="1:3" ht="35.25" customHeight="1">
      <c r="A13" s="8" t="s">
        <v>466</v>
      </c>
      <c r="B13" s="9" t="s">
        <v>467</v>
      </c>
      <c r="C13" s="10" t="s">
        <v>468</v>
      </c>
    </row>
    <row r="14" spans="1:3" ht="35.25" customHeight="1">
      <c r="A14" s="11" t="s">
        <v>469</v>
      </c>
      <c r="B14" s="12" t="s">
        <v>470</v>
      </c>
      <c r="C14" s="13" t="s">
        <v>471</v>
      </c>
    </row>
    <row r="15" spans="1:3" ht="35.25" customHeight="1">
      <c r="A15" s="11" t="s">
        <v>472</v>
      </c>
      <c r="B15" s="12" t="s">
        <v>470</v>
      </c>
      <c r="C15" s="13" t="s">
        <v>473</v>
      </c>
    </row>
    <row r="16" spans="1:3" ht="35.25" customHeight="1">
      <c r="A16" s="11" t="s">
        <v>474</v>
      </c>
      <c r="B16" s="12" t="s">
        <v>475</v>
      </c>
      <c r="C16" s="13" t="s">
        <v>476</v>
      </c>
    </row>
    <row r="17" spans="1:3" ht="35.25" customHeight="1">
      <c r="A17" s="14" t="s">
        <v>477</v>
      </c>
      <c r="B17" s="15" t="s">
        <v>478</v>
      </c>
      <c r="C17" s="16" t="s">
        <v>479</v>
      </c>
    </row>
    <row r="18" spans="1:3" ht="35.25" customHeight="1"/>
    <row r="19" spans="1:3" ht="35.25" customHeight="1"/>
    <row r="20" spans="1:3" ht="35.25" customHeight="1">
      <c r="A20" s="17" t="s">
        <v>480</v>
      </c>
      <c r="B20" s="17" t="s">
        <v>481</v>
      </c>
      <c r="C20" s="17" t="s">
        <v>482</v>
      </c>
    </row>
    <row r="21" spans="1:3" ht="35.25" customHeight="1">
      <c r="A21" s="18" t="s">
        <v>483</v>
      </c>
      <c r="B21" s="19" t="s">
        <v>484</v>
      </c>
      <c r="C21" s="20" t="s">
        <v>485</v>
      </c>
    </row>
    <row r="22" spans="1:3" ht="35.25" customHeight="1">
      <c r="A22" s="21" t="s">
        <v>486</v>
      </c>
      <c r="B22" s="22" t="s">
        <v>487</v>
      </c>
      <c r="C22" s="23" t="s">
        <v>488</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Montoya</dc:creator>
  <cp:keywords/>
  <dc:description/>
  <cp:lastModifiedBy>Contratacion Juridica</cp:lastModifiedBy>
  <cp:revision/>
  <dcterms:created xsi:type="dcterms:W3CDTF">2026-07-28T00:00:06Z</dcterms:created>
  <dcterms:modified xsi:type="dcterms:W3CDTF">2026-07-29T01:30:28Z</dcterms:modified>
  <cp:category/>
  <cp:contentStatus/>
</cp:coreProperties>
</file>